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vbaProject.bin" ContentType="application/vnd.ms-office.vbaProject"/>
  <Override PartName="/xl/connections.xml" ContentType="application/vnd.openxmlformats-officedocument.spreadsheetml.connection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11.xml" ContentType="application/vnd.ms-excel.controlproperties+xml"/>
  <Override PartName="/docProps/app.xml" ContentType="application/vnd.openxmlformats-officedocument.extended-properties+xml"/>
  <Override PartName="/xl/ctrlProps/ctrlProp10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queryTables/queryTable1.xml" ContentType="application/vnd.openxmlformats-officedocument.spreadsheetml.queryTable+xml"/>
  <Override PartName="/xl/ctrlProps/ctrlProp6.xml" ContentType="application/vnd.ms-excel.controlproperties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 codeName="{AE6600E7-7A62-396C-DE95-9942FA9DD81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oshikos\Downloads\"/>
    </mc:Choice>
  </mc:AlternateContent>
  <xr:revisionPtr revIDLastSave="0" documentId="13_ncr:1_{AF767AE9-ECC0-4E11-AF0E-85EF0B734EFC}" xr6:coauthVersionLast="47" xr6:coauthVersionMax="47" xr10:uidLastSave="{00000000-0000-0000-0000-000000000000}"/>
  <bookViews>
    <workbookView xWindow="2730" yWindow="2730" windowWidth="22200" windowHeight="9465" xr2:uid="{00000000-000D-0000-FFFF-FFFF00000000}"/>
  </bookViews>
  <sheets>
    <sheet name="入力フォーム" sheetId="21" r:id="rId1"/>
    <sheet name="登録済データ" sheetId="20" r:id="rId2"/>
    <sheet name="貼付用" sheetId="23" state="hidden" r:id="rId3"/>
    <sheet name="設定情報案内" sheetId="22" state="hidden" r:id="rId4"/>
    <sheet name="プロバイダ出力" sheetId="24" state="hidden" r:id="rId5"/>
    <sheet name="コンテンツ出力" sheetId="25" state="hidden" r:id="rId6"/>
    <sheet name="ファイル名一覧 出力シート" sheetId="26" state="hidden" r:id="rId7"/>
    <sheet name="作業用" sheetId="27" state="hidden" r:id="rId8"/>
    <sheet name="プロバイダ入力１" sheetId="28" state="hidden" r:id="rId9"/>
    <sheet name="コンテンツ入力" sheetId="29" state="hidden" r:id="rId10"/>
  </sheets>
  <definedNames>
    <definedName name="_xlnm._FilterDatabase" localSheetId="3" hidden="1">設定情報案内!$A$13:$AH$43</definedName>
    <definedName name="content_settings" localSheetId="5">コンテンツ出力!$A$1:$A$82</definedName>
    <definedName name="IC_27__Provider" localSheetId="4">プロバイダ出力!$A$1:$A$61</definedName>
    <definedName name="_xlnm.Print_Area" localSheetId="3">設定情報案内!$A$1:$AI$53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3" l="1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1" i="23"/>
  <c r="C32" i="23"/>
  <c r="C33" i="23"/>
  <c r="C34" i="23"/>
  <c r="C35" i="23"/>
  <c r="C36" i="23"/>
  <c r="C37" i="23"/>
  <c r="C38" i="23"/>
  <c r="C39" i="23"/>
  <c r="C40" i="23"/>
  <c r="C41" i="23"/>
  <c r="C42" i="23"/>
  <c r="C43" i="23"/>
  <c r="C44" i="23"/>
  <c r="C45" i="23"/>
  <c r="C46" i="23"/>
  <c r="C47" i="23"/>
  <c r="C48" i="23"/>
  <c r="C49" i="23"/>
  <c r="C50" i="23"/>
  <c r="C51" i="23"/>
  <c r="C52" i="23"/>
  <c r="C53" i="23"/>
  <c r="C54" i="23"/>
  <c r="C55" i="23"/>
  <c r="C56" i="23"/>
  <c r="C57" i="23"/>
  <c r="C58" i="23"/>
  <c r="C59" i="23"/>
  <c r="C60" i="23"/>
  <c r="C61" i="23"/>
  <c r="C62" i="23"/>
  <c r="C63" i="23"/>
  <c r="C64" i="23"/>
  <c r="C65" i="23"/>
  <c r="C66" i="23"/>
  <c r="C67" i="23"/>
  <c r="C68" i="23"/>
  <c r="C69" i="23"/>
  <c r="C70" i="23"/>
  <c r="C71" i="23"/>
  <c r="C72" i="23"/>
  <c r="C73" i="23"/>
  <c r="C74" i="23"/>
  <c r="C75" i="23"/>
  <c r="C76" i="23"/>
  <c r="C77" i="23"/>
  <c r="C78" i="23"/>
  <c r="C79" i="23"/>
  <c r="C80" i="23"/>
  <c r="C81" i="23"/>
  <c r="C82" i="23"/>
  <c r="C83" i="23"/>
  <c r="C84" i="23"/>
  <c r="C85" i="23"/>
  <c r="C86" i="23"/>
  <c r="C87" i="23"/>
  <c r="C88" i="23"/>
  <c r="C89" i="23"/>
  <c r="C90" i="23"/>
  <c r="C91" i="23"/>
  <c r="C92" i="23"/>
  <c r="C93" i="23"/>
  <c r="C94" i="23"/>
  <c r="C95" i="23"/>
  <c r="C96" i="23"/>
  <c r="C97" i="23"/>
  <c r="C98" i="23"/>
  <c r="C99" i="23"/>
  <c r="C100" i="23"/>
  <c r="C101" i="23"/>
  <c r="C102" i="23"/>
  <c r="C103" i="23"/>
  <c r="C104" i="23"/>
  <c r="C105" i="23"/>
  <c r="C106" i="23"/>
  <c r="C107" i="23"/>
  <c r="C108" i="23"/>
  <c r="C109" i="23"/>
  <c r="C110" i="23"/>
  <c r="C111" i="23"/>
  <c r="C112" i="23"/>
  <c r="C113" i="23"/>
  <c r="C114" i="23"/>
  <c r="C115" i="23"/>
  <c r="C116" i="23"/>
  <c r="C117" i="23"/>
  <c r="C118" i="23"/>
  <c r="C119" i="23"/>
  <c r="C120" i="23"/>
  <c r="C121" i="23"/>
  <c r="C122" i="23"/>
  <c r="C123" i="23"/>
  <c r="C124" i="23"/>
  <c r="C125" i="23"/>
  <c r="C126" i="23"/>
  <c r="C127" i="23"/>
  <c r="C128" i="23"/>
  <c r="C129" i="23"/>
  <c r="C130" i="23"/>
  <c r="C131" i="23"/>
  <c r="C132" i="23"/>
  <c r="C133" i="23"/>
  <c r="C134" i="23"/>
  <c r="C135" i="23"/>
  <c r="C136" i="23"/>
  <c r="C137" i="23"/>
  <c r="C138" i="23"/>
  <c r="C139" i="23"/>
  <c r="C140" i="23"/>
  <c r="C141" i="23"/>
  <c r="C142" i="23"/>
  <c r="C143" i="23"/>
  <c r="C144" i="23"/>
  <c r="C145" i="23"/>
  <c r="C146" i="23"/>
  <c r="C147" i="23"/>
  <c r="C148" i="23"/>
  <c r="C149" i="23"/>
  <c r="C150" i="23"/>
  <c r="C151" i="23"/>
  <c r="C152" i="23"/>
  <c r="C153" i="23"/>
  <c r="C154" i="23"/>
  <c r="C155" i="23"/>
  <c r="C156" i="23"/>
  <c r="C157" i="23"/>
  <c r="C158" i="23"/>
  <c r="C159" i="23"/>
  <c r="C160" i="23"/>
  <c r="C161" i="23"/>
  <c r="C162" i="23"/>
  <c r="C163" i="23"/>
  <c r="C164" i="23"/>
  <c r="C165" i="23"/>
  <c r="C166" i="23"/>
  <c r="C167" i="23"/>
  <c r="C168" i="23"/>
  <c r="C169" i="23"/>
  <c r="C170" i="23"/>
  <c r="C171" i="23"/>
  <c r="C172" i="23"/>
  <c r="C173" i="23"/>
  <c r="C174" i="23"/>
  <c r="C175" i="23"/>
  <c r="C176" i="23"/>
  <c r="C177" i="23"/>
  <c r="C178" i="23"/>
  <c r="C179" i="23"/>
  <c r="C180" i="23"/>
  <c r="C181" i="23"/>
  <c r="C182" i="23"/>
  <c r="C183" i="23"/>
  <c r="C184" i="23"/>
  <c r="C185" i="23"/>
  <c r="C186" i="23"/>
  <c r="C187" i="23"/>
  <c r="C188" i="23"/>
  <c r="C189" i="23"/>
  <c r="C190" i="23"/>
  <c r="C191" i="23"/>
  <c r="C192" i="23"/>
  <c r="C193" i="23"/>
  <c r="C194" i="23"/>
  <c r="C195" i="23"/>
  <c r="C196" i="23"/>
  <c r="C197" i="23"/>
  <c r="C198" i="23"/>
  <c r="C199" i="23"/>
  <c r="C200" i="23"/>
  <c r="C201" i="23"/>
  <c r="C202" i="23"/>
  <c r="C203" i="23"/>
  <c r="C204" i="23"/>
  <c r="C205" i="23"/>
  <c r="C206" i="23"/>
  <c r="C207" i="23"/>
  <c r="C208" i="23"/>
  <c r="C209" i="23"/>
  <c r="C210" i="23"/>
  <c r="C211" i="23"/>
  <c r="C212" i="23"/>
  <c r="C213" i="23"/>
  <c r="C214" i="23"/>
  <c r="C215" i="23"/>
  <c r="C216" i="23"/>
  <c r="C217" i="23"/>
  <c r="C218" i="23"/>
  <c r="C219" i="23"/>
  <c r="C220" i="23"/>
  <c r="C221" i="23"/>
  <c r="C222" i="23"/>
  <c r="C223" i="23"/>
  <c r="C224" i="23"/>
  <c r="C225" i="23"/>
  <c r="C226" i="23"/>
  <c r="C227" i="23"/>
  <c r="C228" i="23"/>
  <c r="C229" i="23"/>
  <c r="C230" i="23"/>
  <c r="C231" i="23"/>
  <c r="C232" i="23"/>
  <c r="C233" i="23"/>
  <c r="C234" i="23"/>
  <c r="C235" i="23"/>
  <c r="C236" i="23"/>
  <c r="C237" i="23"/>
  <c r="C238" i="23"/>
  <c r="C239" i="23"/>
  <c r="C240" i="23"/>
  <c r="C241" i="23"/>
  <c r="C242" i="23"/>
  <c r="C243" i="23"/>
  <c r="C244" i="23"/>
  <c r="C245" i="23"/>
  <c r="C246" i="23"/>
  <c r="C247" i="23"/>
  <c r="C248" i="23"/>
  <c r="C249" i="23"/>
  <c r="C250" i="23"/>
  <c r="C251" i="23"/>
  <c r="C252" i="23"/>
  <c r="C253" i="23"/>
  <c r="C254" i="23"/>
  <c r="C255" i="23"/>
  <c r="C256" i="23"/>
  <c r="C257" i="23"/>
  <c r="C258" i="23"/>
  <c r="C259" i="23"/>
  <c r="C260" i="23"/>
  <c r="C261" i="23"/>
  <c r="C262" i="23"/>
  <c r="C263" i="23"/>
  <c r="C264" i="23"/>
  <c r="C265" i="23"/>
  <c r="C266" i="23"/>
  <c r="C267" i="23"/>
  <c r="C268" i="23"/>
  <c r="C269" i="23"/>
  <c r="C270" i="23"/>
  <c r="C271" i="23"/>
  <c r="C272" i="23"/>
  <c r="C273" i="23"/>
  <c r="C274" i="23"/>
  <c r="C275" i="23"/>
  <c r="C276" i="23"/>
  <c r="C277" i="23"/>
  <c r="C278" i="23"/>
  <c r="C279" i="23"/>
  <c r="C280" i="23"/>
  <c r="C281" i="23"/>
  <c r="C282" i="23"/>
  <c r="C283" i="23"/>
  <c r="C284" i="23"/>
  <c r="C285" i="23"/>
  <c r="C286" i="23"/>
  <c r="C287" i="23"/>
  <c r="C288" i="23"/>
  <c r="C289" i="23"/>
  <c r="C290" i="23"/>
  <c r="C291" i="23"/>
  <c r="C292" i="23"/>
  <c r="C293" i="23"/>
  <c r="C294" i="23"/>
  <c r="C295" i="23"/>
  <c r="C296" i="23"/>
  <c r="C297" i="23"/>
  <c r="C298" i="23"/>
  <c r="C299" i="23"/>
  <c r="C300" i="23"/>
  <c r="C301" i="23"/>
  <c r="C302" i="23"/>
  <c r="C303" i="23"/>
  <c r="C304" i="23"/>
  <c r="C305" i="23"/>
  <c r="C306" i="23"/>
  <c r="C307" i="23"/>
  <c r="C308" i="23"/>
  <c r="C309" i="23"/>
  <c r="C310" i="23"/>
  <c r="C311" i="23"/>
  <c r="C312" i="23"/>
  <c r="C313" i="23"/>
  <c r="C314" i="23"/>
  <c r="C315" i="23"/>
  <c r="C316" i="23"/>
  <c r="C317" i="23"/>
  <c r="C318" i="23"/>
  <c r="C319" i="23"/>
  <c r="C320" i="23"/>
  <c r="C321" i="23"/>
  <c r="C322" i="23"/>
  <c r="C323" i="23"/>
  <c r="C324" i="23"/>
  <c r="C325" i="23"/>
  <c r="C326" i="23"/>
  <c r="C327" i="23"/>
  <c r="C328" i="23"/>
  <c r="C329" i="23"/>
  <c r="C330" i="23"/>
  <c r="C331" i="23"/>
  <c r="C332" i="23"/>
  <c r="C333" i="23"/>
  <c r="C334" i="23"/>
  <c r="C335" i="23"/>
  <c r="C336" i="23"/>
  <c r="C337" i="23"/>
  <c r="C338" i="23"/>
  <c r="C339" i="23"/>
  <c r="C340" i="23"/>
  <c r="C341" i="23"/>
  <c r="C342" i="23"/>
  <c r="C343" i="23"/>
  <c r="C344" i="23"/>
  <c r="C345" i="23"/>
  <c r="C346" i="23"/>
  <c r="C347" i="23"/>
  <c r="C348" i="23"/>
  <c r="C349" i="23"/>
  <c r="C350" i="23"/>
  <c r="C351" i="23"/>
  <c r="C352" i="23"/>
  <c r="C353" i="23"/>
  <c r="C354" i="23"/>
  <c r="C355" i="23"/>
  <c r="C356" i="23"/>
  <c r="C357" i="23"/>
  <c r="C358" i="23"/>
  <c r="C359" i="23"/>
  <c r="C360" i="23"/>
  <c r="C361" i="23"/>
  <c r="C362" i="23"/>
  <c r="C363" i="23"/>
  <c r="C364" i="23"/>
  <c r="C365" i="23"/>
  <c r="C366" i="23"/>
  <c r="C367" i="23"/>
  <c r="C368" i="23"/>
  <c r="C369" i="23"/>
  <c r="C370" i="23"/>
  <c r="C371" i="23"/>
  <c r="C372" i="23"/>
  <c r="C373" i="23"/>
  <c r="C374" i="23"/>
  <c r="C375" i="23"/>
  <c r="C376" i="23"/>
  <c r="C377" i="23"/>
  <c r="C378" i="23"/>
  <c r="C379" i="23"/>
  <c r="C380" i="23"/>
  <c r="C381" i="23"/>
  <c r="C382" i="23"/>
  <c r="C383" i="23"/>
  <c r="C384" i="23"/>
  <c r="C385" i="23"/>
  <c r="C386" i="23"/>
  <c r="C387" i="23"/>
  <c r="C388" i="23"/>
  <c r="C389" i="23"/>
  <c r="C390" i="23"/>
  <c r="C391" i="23"/>
  <c r="C392" i="23"/>
  <c r="C393" i="23"/>
  <c r="C394" i="23"/>
  <c r="C395" i="23"/>
  <c r="C396" i="23"/>
  <c r="C397" i="23"/>
  <c r="C398" i="23"/>
  <c r="C399" i="23"/>
  <c r="C400" i="23"/>
  <c r="C401" i="23"/>
  <c r="C402" i="23"/>
  <c r="C403" i="23"/>
  <c r="C404" i="23"/>
  <c r="C405" i="23"/>
  <c r="C406" i="23"/>
  <c r="C407" i="23"/>
  <c r="C408" i="23"/>
  <c r="C409" i="23"/>
  <c r="C410" i="23"/>
  <c r="C411" i="23"/>
  <c r="C412" i="23"/>
  <c r="C413" i="23"/>
  <c r="C414" i="23"/>
  <c r="C415" i="23"/>
  <c r="C416" i="23"/>
  <c r="C417" i="23"/>
  <c r="C418" i="23"/>
  <c r="C419" i="23"/>
  <c r="C420" i="23"/>
  <c r="C421" i="23"/>
  <c r="C422" i="23"/>
  <c r="C423" i="23"/>
  <c r="C424" i="23"/>
  <c r="C425" i="23"/>
  <c r="C426" i="23"/>
  <c r="C427" i="23"/>
  <c r="C428" i="23"/>
  <c r="C429" i="23"/>
  <c r="C430" i="23"/>
  <c r="C431" i="23"/>
  <c r="C432" i="23"/>
  <c r="C433" i="23"/>
  <c r="C434" i="23"/>
  <c r="C435" i="23"/>
  <c r="C436" i="23"/>
  <c r="C437" i="23"/>
  <c r="C438" i="23"/>
  <c r="C439" i="23"/>
  <c r="C440" i="23"/>
  <c r="C441" i="23"/>
  <c r="C442" i="23"/>
  <c r="C443" i="23"/>
  <c r="C444" i="23"/>
  <c r="C445" i="23"/>
  <c r="C446" i="23"/>
  <c r="C447" i="23"/>
  <c r="C448" i="23"/>
  <c r="C449" i="23"/>
  <c r="C450" i="23"/>
  <c r="C451" i="23"/>
  <c r="C452" i="23"/>
  <c r="C453" i="23"/>
  <c r="C454" i="23"/>
  <c r="C455" i="23"/>
  <c r="C456" i="23"/>
  <c r="C457" i="23"/>
  <c r="C458" i="23"/>
  <c r="C459" i="23"/>
  <c r="C460" i="23"/>
  <c r="C461" i="23"/>
  <c r="C462" i="23"/>
  <c r="C463" i="23"/>
  <c r="C464" i="23"/>
  <c r="C465" i="23"/>
  <c r="C466" i="23"/>
  <c r="C467" i="23"/>
  <c r="C468" i="23"/>
  <c r="C469" i="23"/>
  <c r="C470" i="23"/>
  <c r="C471" i="23"/>
  <c r="C472" i="23"/>
  <c r="C473" i="23"/>
  <c r="C474" i="23"/>
  <c r="C475" i="23"/>
  <c r="C476" i="23"/>
  <c r="C477" i="23"/>
  <c r="C478" i="23"/>
  <c r="C479" i="23"/>
  <c r="C480" i="23"/>
  <c r="C481" i="23"/>
  <c r="C482" i="23"/>
  <c r="C483" i="23"/>
  <c r="C484" i="23"/>
  <c r="C485" i="23"/>
  <c r="C486" i="23"/>
  <c r="C487" i="23"/>
  <c r="C488" i="23"/>
  <c r="C489" i="23"/>
  <c r="C490" i="23"/>
  <c r="C491" i="23"/>
  <c r="C492" i="23"/>
  <c r="C493" i="23"/>
  <c r="C494" i="23"/>
  <c r="C495" i="23"/>
  <c r="C496" i="23"/>
  <c r="C497" i="23"/>
  <c r="C498" i="23"/>
  <c r="C499" i="23"/>
  <c r="C500" i="23"/>
  <c r="C501" i="23"/>
  <c r="C502" i="23"/>
  <c r="C503" i="23"/>
  <c r="C504" i="23"/>
  <c r="C4" i="23"/>
  <c r="F5" i="23" l="1"/>
  <c r="F6" i="23"/>
  <c r="F7" i="23"/>
  <c r="F8" i="23" l="1"/>
  <c r="F9" i="23"/>
  <c r="F10" i="23"/>
  <c r="F11" i="23"/>
  <c r="U5" i="23" l="1"/>
  <c r="U4" i="23"/>
  <c r="E5" i="23" l="1"/>
  <c r="G5" i="23"/>
  <c r="H5" i="23"/>
  <c r="I5" i="23"/>
  <c r="J5" i="23"/>
  <c r="K5" i="23"/>
  <c r="L5" i="23"/>
  <c r="M5" i="23"/>
  <c r="N5" i="23"/>
  <c r="O5" i="23"/>
  <c r="P5" i="23"/>
  <c r="Q5" i="23"/>
  <c r="R5" i="23"/>
  <c r="S5" i="23"/>
  <c r="T5" i="23"/>
  <c r="V5" i="23"/>
  <c r="W5" i="23"/>
  <c r="X5" i="23"/>
  <c r="Y5" i="23"/>
  <c r="Z5" i="23"/>
  <c r="E6" i="23"/>
  <c r="B6" i="23"/>
  <c r="G6" i="23"/>
  <c r="H6" i="23"/>
  <c r="I6" i="23"/>
  <c r="J6" i="23"/>
  <c r="K6" i="23"/>
  <c r="L6" i="23"/>
  <c r="M6" i="23"/>
  <c r="N6" i="23"/>
  <c r="O6" i="23"/>
  <c r="P6" i="23"/>
  <c r="Q6" i="23"/>
  <c r="R6" i="23"/>
  <c r="S6" i="23"/>
  <c r="T6" i="23"/>
  <c r="U6" i="23"/>
  <c r="V6" i="23"/>
  <c r="W6" i="23"/>
  <c r="X6" i="23"/>
  <c r="Y6" i="23"/>
  <c r="Z6" i="23"/>
  <c r="E7" i="23"/>
  <c r="B7" i="23"/>
  <c r="G7" i="23"/>
  <c r="H7" i="23"/>
  <c r="I7" i="23"/>
  <c r="J7" i="23"/>
  <c r="K7" i="23"/>
  <c r="L7" i="23"/>
  <c r="M7" i="23"/>
  <c r="N7" i="23"/>
  <c r="O7" i="23"/>
  <c r="P7" i="23"/>
  <c r="Q7" i="23"/>
  <c r="R7" i="23"/>
  <c r="S7" i="23"/>
  <c r="T7" i="23"/>
  <c r="U7" i="23"/>
  <c r="V7" i="23"/>
  <c r="W7" i="23"/>
  <c r="X7" i="23"/>
  <c r="Y7" i="23"/>
  <c r="Z7" i="23"/>
  <c r="E8" i="23"/>
  <c r="G8" i="23"/>
  <c r="H8" i="23"/>
  <c r="I8" i="23"/>
  <c r="J8" i="23"/>
  <c r="K8" i="23"/>
  <c r="L8" i="23"/>
  <c r="M8" i="23"/>
  <c r="N8" i="23"/>
  <c r="O8" i="23"/>
  <c r="P8" i="23"/>
  <c r="Q8" i="23"/>
  <c r="R8" i="23"/>
  <c r="S8" i="23"/>
  <c r="T8" i="23"/>
  <c r="U8" i="23"/>
  <c r="V8" i="23"/>
  <c r="W8" i="23"/>
  <c r="X8" i="23"/>
  <c r="Y8" i="23"/>
  <c r="Z8" i="23"/>
  <c r="E9" i="23"/>
  <c r="G9" i="23"/>
  <c r="H9" i="23"/>
  <c r="I9" i="23"/>
  <c r="J9" i="23"/>
  <c r="K9" i="23"/>
  <c r="L9" i="23"/>
  <c r="M9" i="23"/>
  <c r="N9" i="23"/>
  <c r="O9" i="23"/>
  <c r="P9" i="23"/>
  <c r="Q9" i="23"/>
  <c r="R9" i="23"/>
  <c r="S9" i="23"/>
  <c r="T9" i="23"/>
  <c r="U9" i="23"/>
  <c r="V9" i="23"/>
  <c r="W9" i="23"/>
  <c r="X9" i="23"/>
  <c r="Y9" i="23"/>
  <c r="Z9" i="23"/>
  <c r="B10" i="23"/>
  <c r="E10" i="23"/>
  <c r="G10" i="23"/>
  <c r="H10" i="23"/>
  <c r="I10" i="23"/>
  <c r="J10" i="23"/>
  <c r="K10" i="23"/>
  <c r="L10" i="23"/>
  <c r="M10" i="23"/>
  <c r="N10" i="23"/>
  <c r="O10" i="23"/>
  <c r="P10" i="23"/>
  <c r="Q10" i="23"/>
  <c r="R10" i="23"/>
  <c r="S10" i="23"/>
  <c r="T10" i="23"/>
  <c r="U10" i="23"/>
  <c r="V10" i="23"/>
  <c r="W10" i="23"/>
  <c r="X10" i="23"/>
  <c r="Y10" i="23"/>
  <c r="Z10" i="23"/>
  <c r="AA10" i="23"/>
  <c r="E11" i="23"/>
  <c r="B11" i="23"/>
  <c r="G11" i="23"/>
  <c r="H11" i="23"/>
  <c r="I11" i="23"/>
  <c r="J11" i="23"/>
  <c r="K11" i="23"/>
  <c r="L11" i="23"/>
  <c r="M11" i="23"/>
  <c r="N11" i="23"/>
  <c r="O11" i="23"/>
  <c r="P11" i="23"/>
  <c r="Q11" i="23"/>
  <c r="R11" i="23"/>
  <c r="S11" i="23"/>
  <c r="T11" i="23"/>
  <c r="U11" i="23"/>
  <c r="V11" i="23"/>
  <c r="W11" i="23"/>
  <c r="X11" i="23"/>
  <c r="Y11" i="23"/>
  <c r="Z11" i="23"/>
  <c r="B12" i="23"/>
  <c r="E12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R12" i="23"/>
  <c r="S12" i="23"/>
  <c r="T12" i="23"/>
  <c r="U12" i="23"/>
  <c r="V12" i="23"/>
  <c r="W12" i="23"/>
  <c r="X12" i="23"/>
  <c r="Y12" i="23"/>
  <c r="Z12" i="23"/>
  <c r="E13" i="23"/>
  <c r="F13" i="23"/>
  <c r="G13" i="23"/>
  <c r="H13" i="23"/>
  <c r="I13" i="23"/>
  <c r="J13" i="23"/>
  <c r="K13" i="23"/>
  <c r="L13" i="23"/>
  <c r="M13" i="23"/>
  <c r="N13" i="23"/>
  <c r="O13" i="23"/>
  <c r="P13" i="23"/>
  <c r="Q13" i="23"/>
  <c r="R13" i="23"/>
  <c r="S13" i="23"/>
  <c r="T13" i="23"/>
  <c r="U13" i="23"/>
  <c r="V13" i="23"/>
  <c r="W13" i="23"/>
  <c r="X13" i="23"/>
  <c r="Y13" i="23"/>
  <c r="Z13" i="23"/>
  <c r="E14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V14" i="23"/>
  <c r="W14" i="23"/>
  <c r="X14" i="23"/>
  <c r="Y14" i="23"/>
  <c r="Z14" i="23"/>
  <c r="E15" i="23"/>
  <c r="F15" i="23"/>
  <c r="B15" i="23" s="1"/>
  <c r="G15" i="23"/>
  <c r="H15" i="23"/>
  <c r="I15" i="23"/>
  <c r="J15" i="23"/>
  <c r="K15" i="23"/>
  <c r="L15" i="23"/>
  <c r="M15" i="23"/>
  <c r="N15" i="23"/>
  <c r="O15" i="23"/>
  <c r="P15" i="23"/>
  <c r="Q15" i="23"/>
  <c r="R15" i="23"/>
  <c r="S15" i="23"/>
  <c r="T15" i="23"/>
  <c r="U15" i="23"/>
  <c r="V15" i="23"/>
  <c r="W15" i="23"/>
  <c r="X15" i="23"/>
  <c r="Y15" i="23"/>
  <c r="Z15" i="23"/>
  <c r="E16" i="23"/>
  <c r="F16" i="23"/>
  <c r="G16" i="23"/>
  <c r="H16" i="23"/>
  <c r="I16" i="23"/>
  <c r="J16" i="23"/>
  <c r="K16" i="23"/>
  <c r="L16" i="23"/>
  <c r="M16" i="23"/>
  <c r="N16" i="23"/>
  <c r="O16" i="23"/>
  <c r="P16" i="23"/>
  <c r="Q16" i="23"/>
  <c r="R16" i="23"/>
  <c r="S16" i="23"/>
  <c r="T16" i="23"/>
  <c r="U16" i="23"/>
  <c r="V16" i="23"/>
  <c r="W16" i="23"/>
  <c r="X16" i="23"/>
  <c r="Y16" i="23"/>
  <c r="Z16" i="23"/>
  <c r="E17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E18" i="23"/>
  <c r="F18" i="23"/>
  <c r="G18" i="23"/>
  <c r="H18" i="23"/>
  <c r="I18" i="23"/>
  <c r="J18" i="23"/>
  <c r="K18" i="23"/>
  <c r="L18" i="23"/>
  <c r="M18" i="23"/>
  <c r="N18" i="23"/>
  <c r="O18" i="23"/>
  <c r="P18" i="23"/>
  <c r="Q18" i="23"/>
  <c r="R18" i="23"/>
  <c r="S18" i="23"/>
  <c r="T18" i="23"/>
  <c r="U18" i="23"/>
  <c r="V18" i="23"/>
  <c r="W18" i="23"/>
  <c r="X18" i="23"/>
  <c r="Y18" i="23"/>
  <c r="Z18" i="23"/>
  <c r="E19" i="23"/>
  <c r="F19" i="23"/>
  <c r="G19" i="23"/>
  <c r="H19" i="23"/>
  <c r="I19" i="23"/>
  <c r="J19" i="23"/>
  <c r="K19" i="23"/>
  <c r="L19" i="23"/>
  <c r="M19" i="23"/>
  <c r="N19" i="23"/>
  <c r="O19" i="23"/>
  <c r="P19" i="23"/>
  <c r="Q19" i="23"/>
  <c r="R19" i="23"/>
  <c r="S19" i="23"/>
  <c r="T19" i="23"/>
  <c r="U19" i="23"/>
  <c r="V19" i="23"/>
  <c r="W19" i="23"/>
  <c r="X19" i="23"/>
  <c r="Y19" i="23"/>
  <c r="Z19" i="23"/>
  <c r="E20" i="23"/>
  <c r="F20" i="23"/>
  <c r="B20" i="23" s="1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E21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W21" i="23"/>
  <c r="X21" i="23"/>
  <c r="Y21" i="23"/>
  <c r="Z21" i="23"/>
  <c r="E22" i="23"/>
  <c r="F22" i="23"/>
  <c r="B22" i="23" s="1"/>
  <c r="G22" i="23"/>
  <c r="H22" i="23"/>
  <c r="I22" i="23"/>
  <c r="J22" i="23"/>
  <c r="K22" i="23"/>
  <c r="L22" i="23"/>
  <c r="M22" i="23"/>
  <c r="N22" i="23"/>
  <c r="O22" i="23"/>
  <c r="P22" i="23"/>
  <c r="Q22" i="23"/>
  <c r="R22" i="23"/>
  <c r="S22" i="23"/>
  <c r="T22" i="23"/>
  <c r="U22" i="23"/>
  <c r="V22" i="23"/>
  <c r="W22" i="23"/>
  <c r="X22" i="23"/>
  <c r="Y22" i="23"/>
  <c r="Z22" i="23"/>
  <c r="E23" i="23"/>
  <c r="F23" i="23"/>
  <c r="B23" i="23" s="1"/>
  <c r="G23" i="23"/>
  <c r="H23" i="23"/>
  <c r="I23" i="23"/>
  <c r="J23" i="23"/>
  <c r="K23" i="23"/>
  <c r="L23" i="23"/>
  <c r="M23" i="23"/>
  <c r="N23" i="23"/>
  <c r="O23" i="23"/>
  <c r="P23" i="23"/>
  <c r="Q23" i="23"/>
  <c r="R23" i="23"/>
  <c r="S23" i="23"/>
  <c r="T23" i="23"/>
  <c r="U23" i="23"/>
  <c r="V23" i="23"/>
  <c r="W23" i="23"/>
  <c r="X23" i="23"/>
  <c r="Y23" i="23"/>
  <c r="Z23" i="23"/>
  <c r="E24" i="23"/>
  <c r="F24" i="23"/>
  <c r="G24" i="23"/>
  <c r="H24" i="23"/>
  <c r="I24" i="23"/>
  <c r="J24" i="23"/>
  <c r="K24" i="23"/>
  <c r="L24" i="23"/>
  <c r="M24" i="23"/>
  <c r="N24" i="23"/>
  <c r="O24" i="23"/>
  <c r="P24" i="23"/>
  <c r="Q24" i="23"/>
  <c r="R24" i="23"/>
  <c r="S24" i="23"/>
  <c r="T24" i="23"/>
  <c r="U24" i="23"/>
  <c r="V24" i="23"/>
  <c r="W24" i="23"/>
  <c r="X24" i="23"/>
  <c r="Y24" i="23"/>
  <c r="Z24" i="23"/>
  <c r="E25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R25" i="23"/>
  <c r="S25" i="23"/>
  <c r="T25" i="23"/>
  <c r="U25" i="23"/>
  <c r="V25" i="23"/>
  <c r="W25" i="23"/>
  <c r="X25" i="23"/>
  <c r="Y25" i="23"/>
  <c r="Z25" i="23"/>
  <c r="E26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E27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R27" i="23"/>
  <c r="S27" i="23"/>
  <c r="T27" i="23"/>
  <c r="U27" i="23"/>
  <c r="V27" i="23"/>
  <c r="W27" i="23"/>
  <c r="X27" i="23"/>
  <c r="Y27" i="23"/>
  <c r="Z27" i="23"/>
  <c r="E28" i="23"/>
  <c r="F28" i="23"/>
  <c r="G28" i="23"/>
  <c r="H28" i="23"/>
  <c r="I28" i="23"/>
  <c r="J28" i="23"/>
  <c r="K28" i="23"/>
  <c r="L28" i="23"/>
  <c r="M28" i="23"/>
  <c r="N28" i="23"/>
  <c r="O28" i="23"/>
  <c r="P28" i="23"/>
  <c r="Q28" i="23"/>
  <c r="R28" i="23"/>
  <c r="S28" i="23"/>
  <c r="T28" i="23"/>
  <c r="U28" i="23"/>
  <c r="V28" i="23"/>
  <c r="W28" i="23"/>
  <c r="X28" i="23"/>
  <c r="Y28" i="23"/>
  <c r="Z28" i="23"/>
  <c r="E29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R29" i="23"/>
  <c r="S29" i="23"/>
  <c r="T29" i="23"/>
  <c r="U29" i="23"/>
  <c r="V29" i="23"/>
  <c r="W29" i="23"/>
  <c r="X29" i="23"/>
  <c r="Y29" i="23"/>
  <c r="Z29" i="23"/>
  <c r="E30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R30" i="23"/>
  <c r="S30" i="23"/>
  <c r="T30" i="23"/>
  <c r="U30" i="23"/>
  <c r="V30" i="23"/>
  <c r="W30" i="23"/>
  <c r="X30" i="23"/>
  <c r="Y30" i="23"/>
  <c r="Z30" i="23"/>
  <c r="E31" i="23"/>
  <c r="F31" i="23"/>
  <c r="G31" i="23"/>
  <c r="H31" i="23"/>
  <c r="I31" i="23"/>
  <c r="J31" i="23"/>
  <c r="K31" i="23"/>
  <c r="L31" i="23"/>
  <c r="M31" i="23"/>
  <c r="N31" i="23"/>
  <c r="O31" i="23"/>
  <c r="P31" i="23"/>
  <c r="Q31" i="23"/>
  <c r="R31" i="23"/>
  <c r="S31" i="23"/>
  <c r="T31" i="23"/>
  <c r="U31" i="23"/>
  <c r="V31" i="23"/>
  <c r="W31" i="23"/>
  <c r="X31" i="23"/>
  <c r="Y31" i="23"/>
  <c r="Z31" i="23"/>
  <c r="E32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R32" i="23"/>
  <c r="S32" i="23"/>
  <c r="T32" i="23"/>
  <c r="U32" i="23"/>
  <c r="V32" i="23"/>
  <c r="W32" i="23"/>
  <c r="X32" i="23"/>
  <c r="Y32" i="23"/>
  <c r="Z32" i="23"/>
  <c r="AA32" i="23"/>
  <c r="E33" i="23"/>
  <c r="F33" i="23"/>
  <c r="G33" i="23"/>
  <c r="H33" i="23"/>
  <c r="I33" i="23"/>
  <c r="J33" i="23"/>
  <c r="K33" i="23"/>
  <c r="L33" i="23"/>
  <c r="M33" i="23"/>
  <c r="N33" i="23"/>
  <c r="O33" i="23"/>
  <c r="P33" i="23"/>
  <c r="Q33" i="23"/>
  <c r="R33" i="23"/>
  <c r="S33" i="23"/>
  <c r="T33" i="23"/>
  <c r="U33" i="23"/>
  <c r="V33" i="23"/>
  <c r="W33" i="23"/>
  <c r="X33" i="23"/>
  <c r="Y33" i="23"/>
  <c r="Z33" i="23"/>
  <c r="E34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R34" i="23"/>
  <c r="S34" i="23"/>
  <c r="T34" i="23"/>
  <c r="U34" i="23"/>
  <c r="V34" i="23"/>
  <c r="W34" i="23"/>
  <c r="X34" i="23"/>
  <c r="Y34" i="23"/>
  <c r="Z34" i="23"/>
  <c r="B35" i="23"/>
  <c r="E35" i="23"/>
  <c r="F35" i="23"/>
  <c r="G35" i="23"/>
  <c r="H35" i="23"/>
  <c r="I35" i="23"/>
  <c r="J35" i="23"/>
  <c r="K35" i="23"/>
  <c r="L35" i="23"/>
  <c r="M35" i="23"/>
  <c r="N35" i="23"/>
  <c r="O35" i="23"/>
  <c r="P35" i="23"/>
  <c r="Q35" i="23"/>
  <c r="R35" i="23"/>
  <c r="S35" i="23"/>
  <c r="T35" i="23"/>
  <c r="U35" i="23"/>
  <c r="V35" i="23"/>
  <c r="W35" i="23"/>
  <c r="X35" i="23"/>
  <c r="Y35" i="23"/>
  <c r="Z35" i="23"/>
  <c r="AA35" i="23"/>
  <c r="B36" i="23"/>
  <c r="E36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E37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E38" i="23"/>
  <c r="F38" i="23"/>
  <c r="G38" i="23"/>
  <c r="H38" i="23"/>
  <c r="I38" i="23"/>
  <c r="J38" i="23"/>
  <c r="K38" i="23"/>
  <c r="L38" i="23"/>
  <c r="M38" i="23"/>
  <c r="N38" i="23"/>
  <c r="O38" i="23"/>
  <c r="P38" i="23"/>
  <c r="Q38" i="23"/>
  <c r="R38" i="23"/>
  <c r="S38" i="23"/>
  <c r="T38" i="23"/>
  <c r="U38" i="23"/>
  <c r="V38" i="23"/>
  <c r="W38" i="23"/>
  <c r="X38" i="23"/>
  <c r="Y38" i="23"/>
  <c r="Z38" i="23"/>
  <c r="E39" i="23"/>
  <c r="F39" i="23"/>
  <c r="G39" i="23"/>
  <c r="H39" i="23"/>
  <c r="I39" i="23"/>
  <c r="J39" i="23"/>
  <c r="K39" i="23"/>
  <c r="L39" i="23"/>
  <c r="M39" i="23"/>
  <c r="N39" i="23"/>
  <c r="O39" i="23"/>
  <c r="P39" i="23"/>
  <c r="Q39" i="23"/>
  <c r="R39" i="23"/>
  <c r="S39" i="23"/>
  <c r="T39" i="23"/>
  <c r="U39" i="23"/>
  <c r="V39" i="23"/>
  <c r="W39" i="23"/>
  <c r="X39" i="23"/>
  <c r="Y39" i="23"/>
  <c r="Z39" i="23"/>
  <c r="E40" i="23"/>
  <c r="F40" i="23"/>
  <c r="G40" i="23"/>
  <c r="H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E41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W41" i="23"/>
  <c r="X41" i="23"/>
  <c r="Y41" i="23"/>
  <c r="Z41" i="23"/>
  <c r="E42" i="23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E43" i="23"/>
  <c r="F43" i="23"/>
  <c r="B43" i="23" s="1"/>
  <c r="G43" i="23"/>
  <c r="H43" i="23"/>
  <c r="I43" i="23"/>
  <c r="J43" i="23"/>
  <c r="K43" i="23"/>
  <c r="L43" i="23"/>
  <c r="M43" i="23"/>
  <c r="N43" i="23"/>
  <c r="O43" i="23"/>
  <c r="P43" i="23"/>
  <c r="Q43" i="23"/>
  <c r="R43" i="23"/>
  <c r="S43" i="23"/>
  <c r="T43" i="23"/>
  <c r="U43" i="23"/>
  <c r="V43" i="23"/>
  <c r="W43" i="23"/>
  <c r="X43" i="23"/>
  <c r="Y43" i="23"/>
  <c r="Z43" i="23"/>
  <c r="B44" i="23"/>
  <c r="E44" i="23"/>
  <c r="F44" i="23"/>
  <c r="G44" i="23"/>
  <c r="H44" i="23"/>
  <c r="I44" i="23"/>
  <c r="J44" i="23"/>
  <c r="K44" i="23"/>
  <c r="L44" i="23"/>
  <c r="M44" i="23"/>
  <c r="N44" i="23"/>
  <c r="O44" i="23"/>
  <c r="P44" i="23"/>
  <c r="Q44" i="23"/>
  <c r="R44" i="23"/>
  <c r="S44" i="23"/>
  <c r="T44" i="23"/>
  <c r="U44" i="23"/>
  <c r="V44" i="23"/>
  <c r="W44" i="23"/>
  <c r="X44" i="23"/>
  <c r="Y44" i="23"/>
  <c r="Z44" i="23"/>
  <c r="E45" i="23"/>
  <c r="F45" i="23"/>
  <c r="G45" i="23"/>
  <c r="H45" i="23"/>
  <c r="I45" i="23"/>
  <c r="J45" i="23"/>
  <c r="K45" i="23"/>
  <c r="L45" i="23"/>
  <c r="M45" i="23"/>
  <c r="N45" i="23"/>
  <c r="O45" i="23"/>
  <c r="P45" i="23"/>
  <c r="Q45" i="23"/>
  <c r="R45" i="23"/>
  <c r="S45" i="23"/>
  <c r="T45" i="23"/>
  <c r="U45" i="23"/>
  <c r="V45" i="23"/>
  <c r="W45" i="23"/>
  <c r="X45" i="23"/>
  <c r="Y45" i="23"/>
  <c r="Z45" i="23"/>
  <c r="E46" i="23"/>
  <c r="F46" i="23"/>
  <c r="G46" i="23"/>
  <c r="H46" i="23"/>
  <c r="I46" i="23"/>
  <c r="J46" i="23"/>
  <c r="K46" i="23"/>
  <c r="L46" i="23"/>
  <c r="M46" i="23"/>
  <c r="N46" i="23"/>
  <c r="O46" i="23"/>
  <c r="P46" i="23"/>
  <c r="Q46" i="23"/>
  <c r="R46" i="23"/>
  <c r="S46" i="23"/>
  <c r="T46" i="23"/>
  <c r="U46" i="23"/>
  <c r="V46" i="23"/>
  <c r="W46" i="23"/>
  <c r="X46" i="23"/>
  <c r="Y46" i="23"/>
  <c r="Z46" i="23"/>
  <c r="E47" i="23"/>
  <c r="F47" i="23"/>
  <c r="B47" i="23" s="1"/>
  <c r="G47" i="23"/>
  <c r="H47" i="23"/>
  <c r="I47" i="23"/>
  <c r="J47" i="23"/>
  <c r="K47" i="23"/>
  <c r="L47" i="23"/>
  <c r="M47" i="23"/>
  <c r="N47" i="23"/>
  <c r="O47" i="23"/>
  <c r="P47" i="23"/>
  <c r="Q47" i="23"/>
  <c r="R47" i="23"/>
  <c r="S47" i="23"/>
  <c r="T47" i="23"/>
  <c r="U47" i="23"/>
  <c r="V47" i="23"/>
  <c r="W47" i="23"/>
  <c r="X47" i="23"/>
  <c r="Y47" i="23"/>
  <c r="Z47" i="23"/>
  <c r="E48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R48" i="23"/>
  <c r="S48" i="23"/>
  <c r="T48" i="23"/>
  <c r="U48" i="23"/>
  <c r="V48" i="23"/>
  <c r="W48" i="23"/>
  <c r="X48" i="23"/>
  <c r="Y48" i="23"/>
  <c r="Z48" i="23"/>
  <c r="E49" i="23"/>
  <c r="F49" i="23"/>
  <c r="G49" i="23"/>
  <c r="H49" i="23"/>
  <c r="I49" i="23"/>
  <c r="J49" i="23"/>
  <c r="K49" i="23"/>
  <c r="L49" i="23"/>
  <c r="M49" i="23"/>
  <c r="N49" i="23"/>
  <c r="O49" i="23"/>
  <c r="P49" i="23"/>
  <c r="Q49" i="23"/>
  <c r="R49" i="23"/>
  <c r="S49" i="23"/>
  <c r="T49" i="23"/>
  <c r="U49" i="23"/>
  <c r="V49" i="23"/>
  <c r="W49" i="23"/>
  <c r="X49" i="23"/>
  <c r="Y49" i="23"/>
  <c r="Z49" i="23"/>
  <c r="E50" i="23"/>
  <c r="F50" i="23"/>
  <c r="G50" i="23"/>
  <c r="H50" i="23"/>
  <c r="I50" i="23"/>
  <c r="J50" i="23"/>
  <c r="K50" i="23"/>
  <c r="L50" i="23"/>
  <c r="M50" i="23"/>
  <c r="N50" i="23"/>
  <c r="O50" i="23"/>
  <c r="P50" i="23"/>
  <c r="Q50" i="23"/>
  <c r="R50" i="23"/>
  <c r="S50" i="23"/>
  <c r="T50" i="23"/>
  <c r="U50" i="23"/>
  <c r="V50" i="23"/>
  <c r="W50" i="23"/>
  <c r="X50" i="23"/>
  <c r="Y50" i="23"/>
  <c r="Z50" i="23"/>
  <c r="E51" i="23"/>
  <c r="F51" i="23"/>
  <c r="G51" i="23"/>
  <c r="H51" i="23"/>
  <c r="I51" i="23"/>
  <c r="J51" i="23"/>
  <c r="K51" i="23"/>
  <c r="L51" i="23"/>
  <c r="M51" i="23"/>
  <c r="N51" i="23"/>
  <c r="O51" i="23"/>
  <c r="P51" i="23"/>
  <c r="Q51" i="23"/>
  <c r="R51" i="23"/>
  <c r="S51" i="23"/>
  <c r="T51" i="23"/>
  <c r="U51" i="23"/>
  <c r="V51" i="23"/>
  <c r="W51" i="23"/>
  <c r="X51" i="23"/>
  <c r="Y51" i="23"/>
  <c r="Z51" i="23"/>
  <c r="E52" i="23"/>
  <c r="F52" i="23"/>
  <c r="G52" i="23"/>
  <c r="H52" i="23"/>
  <c r="I52" i="23"/>
  <c r="J52" i="23"/>
  <c r="K52" i="23"/>
  <c r="L52" i="23"/>
  <c r="M52" i="23"/>
  <c r="N52" i="23"/>
  <c r="O52" i="23"/>
  <c r="P52" i="23"/>
  <c r="Q52" i="23"/>
  <c r="R52" i="23"/>
  <c r="S52" i="23"/>
  <c r="T52" i="23"/>
  <c r="U52" i="23"/>
  <c r="V52" i="23"/>
  <c r="W52" i="23"/>
  <c r="X52" i="23"/>
  <c r="Y52" i="23"/>
  <c r="Z52" i="23"/>
  <c r="E53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E54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R54" i="23"/>
  <c r="S54" i="23"/>
  <c r="T54" i="23"/>
  <c r="U54" i="23"/>
  <c r="V54" i="23"/>
  <c r="W54" i="23"/>
  <c r="X54" i="23"/>
  <c r="Y54" i="23"/>
  <c r="Z54" i="23"/>
  <c r="E55" i="23"/>
  <c r="F55" i="23"/>
  <c r="B55" i="23" s="1"/>
  <c r="G55" i="23"/>
  <c r="H55" i="23"/>
  <c r="I55" i="23"/>
  <c r="J55" i="23"/>
  <c r="K55" i="23"/>
  <c r="L55" i="23"/>
  <c r="M55" i="23"/>
  <c r="N55" i="23"/>
  <c r="O55" i="23"/>
  <c r="P55" i="23"/>
  <c r="Q55" i="23"/>
  <c r="R55" i="23"/>
  <c r="S55" i="23"/>
  <c r="T55" i="23"/>
  <c r="U55" i="23"/>
  <c r="V55" i="23"/>
  <c r="W55" i="23"/>
  <c r="X55" i="23"/>
  <c r="Y55" i="23"/>
  <c r="Z55" i="23"/>
  <c r="B56" i="23"/>
  <c r="E56" i="23"/>
  <c r="F56" i="23"/>
  <c r="G56" i="23"/>
  <c r="H56" i="23"/>
  <c r="I56" i="23"/>
  <c r="J56" i="23"/>
  <c r="K56" i="23"/>
  <c r="L56" i="23"/>
  <c r="M56" i="23"/>
  <c r="N56" i="23"/>
  <c r="O56" i="23"/>
  <c r="P56" i="23"/>
  <c r="Q56" i="23"/>
  <c r="R56" i="23"/>
  <c r="S56" i="23"/>
  <c r="T56" i="23"/>
  <c r="U56" i="23"/>
  <c r="V56" i="23"/>
  <c r="W56" i="23"/>
  <c r="X56" i="23"/>
  <c r="Y56" i="23"/>
  <c r="Z56" i="23"/>
  <c r="E57" i="23"/>
  <c r="F57" i="23"/>
  <c r="G57" i="23"/>
  <c r="H57" i="23"/>
  <c r="I57" i="23"/>
  <c r="J57" i="23"/>
  <c r="K57" i="23"/>
  <c r="L57" i="23"/>
  <c r="M57" i="23"/>
  <c r="N57" i="23"/>
  <c r="O57" i="23"/>
  <c r="P57" i="23"/>
  <c r="Q57" i="23"/>
  <c r="R57" i="23"/>
  <c r="S57" i="23"/>
  <c r="T57" i="23"/>
  <c r="U57" i="23"/>
  <c r="V57" i="23"/>
  <c r="W57" i="23"/>
  <c r="X57" i="23"/>
  <c r="Y57" i="23"/>
  <c r="Z57" i="23"/>
  <c r="E58" i="23"/>
  <c r="F58" i="23"/>
  <c r="G58" i="23"/>
  <c r="H58" i="23"/>
  <c r="I58" i="23"/>
  <c r="J58" i="23"/>
  <c r="K58" i="23"/>
  <c r="L58" i="23"/>
  <c r="M58" i="23"/>
  <c r="N58" i="23"/>
  <c r="O58" i="23"/>
  <c r="P58" i="23"/>
  <c r="Q58" i="23"/>
  <c r="R58" i="23"/>
  <c r="S58" i="23"/>
  <c r="T58" i="23"/>
  <c r="U58" i="23"/>
  <c r="V58" i="23"/>
  <c r="W58" i="23"/>
  <c r="X58" i="23"/>
  <c r="Y58" i="23"/>
  <c r="Z58" i="23"/>
  <c r="E59" i="23"/>
  <c r="F59" i="23"/>
  <c r="G59" i="23"/>
  <c r="H59" i="23"/>
  <c r="I59" i="23"/>
  <c r="J59" i="23"/>
  <c r="K59" i="23"/>
  <c r="L59" i="23"/>
  <c r="M59" i="23"/>
  <c r="N59" i="23"/>
  <c r="O59" i="23"/>
  <c r="P59" i="23"/>
  <c r="Q59" i="23"/>
  <c r="R59" i="23"/>
  <c r="S59" i="23"/>
  <c r="T59" i="23"/>
  <c r="U59" i="23"/>
  <c r="V59" i="23"/>
  <c r="W59" i="23"/>
  <c r="X59" i="23"/>
  <c r="Y59" i="23"/>
  <c r="Z59" i="23"/>
  <c r="E60" i="23"/>
  <c r="F60" i="23"/>
  <c r="G60" i="23"/>
  <c r="H60" i="23"/>
  <c r="I60" i="23"/>
  <c r="J60" i="23"/>
  <c r="K60" i="23"/>
  <c r="L60" i="23"/>
  <c r="M60" i="23"/>
  <c r="N60" i="23"/>
  <c r="O60" i="23"/>
  <c r="P60" i="23"/>
  <c r="Q60" i="23"/>
  <c r="R60" i="23"/>
  <c r="S60" i="23"/>
  <c r="T60" i="23"/>
  <c r="U60" i="23"/>
  <c r="V60" i="23"/>
  <c r="W60" i="23"/>
  <c r="X60" i="23"/>
  <c r="Y60" i="23"/>
  <c r="Z60" i="23"/>
  <c r="E61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R61" i="23"/>
  <c r="S61" i="23"/>
  <c r="T61" i="23"/>
  <c r="U61" i="23"/>
  <c r="V61" i="23"/>
  <c r="W61" i="23"/>
  <c r="X61" i="23"/>
  <c r="Y61" i="23"/>
  <c r="Z61" i="23"/>
  <c r="E62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R62" i="23"/>
  <c r="S62" i="23"/>
  <c r="T62" i="23"/>
  <c r="U62" i="23"/>
  <c r="V62" i="23"/>
  <c r="W62" i="23"/>
  <c r="X62" i="23"/>
  <c r="Y62" i="23"/>
  <c r="Z62" i="23"/>
  <c r="E63" i="23"/>
  <c r="F63" i="23"/>
  <c r="G63" i="23"/>
  <c r="H63" i="23"/>
  <c r="I63" i="23"/>
  <c r="J63" i="23"/>
  <c r="K63" i="23"/>
  <c r="L63" i="23"/>
  <c r="M63" i="23"/>
  <c r="N63" i="23"/>
  <c r="O63" i="23"/>
  <c r="P63" i="23"/>
  <c r="Q63" i="23"/>
  <c r="R63" i="23"/>
  <c r="S63" i="23"/>
  <c r="T63" i="23"/>
  <c r="U63" i="23"/>
  <c r="V63" i="23"/>
  <c r="W63" i="23"/>
  <c r="X63" i="23"/>
  <c r="Y63" i="23"/>
  <c r="Z63" i="23"/>
  <c r="AA63" i="23"/>
  <c r="E64" i="23"/>
  <c r="F64" i="23"/>
  <c r="G64" i="23"/>
  <c r="H64" i="23"/>
  <c r="I64" i="23"/>
  <c r="J64" i="23"/>
  <c r="K64" i="23"/>
  <c r="L64" i="23"/>
  <c r="M64" i="23"/>
  <c r="N64" i="23"/>
  <c r="O64" i="23"/>
  <c r="P64" i="23"/>
  <c r="Q64" i="23"/>
  <c r="R64" i="23"/>
  <c r="S64" i="23"/>
  <c r="T64" i="23"/>
  <c r="U64" i="23"/>
  <c r="V64" i="23"/>
  <c r="W64" i="23"/>
  <c r="X64" i="23"/>
  <c r="Y64" i="23"/>
  <c r="Z64" i="23"/>
  <c r="E65" i="23"/>
  <c r="F65" i="23"/>
  <c r="G65" i="23"/>
  <c r="H65" i="23"/>
  <c r="I65" i="23"/>
  <c r="J65" i="23"/>
  <c r="K65" i="23"/>
  <c r="L65" i="23"/>
  <c r="M65" i="23"/>
  <c r="N65" i="23"/>
  <c r="O65" i="23"/>
  <c r="P65" i="23"/>
  <c r="Q65" i="23"/>
  <c r="R65" i="23"/>
  <c r="S65" i="23"/>
  <c r="T65" i="23"/>
  <c r="U65" i="23"/>
  <c r="V65" i="23"/>
  <c r="W65" i="23"/>
  <c r="X65" i="23"/>
  <c r="Y65" i="23"/>
  <c r="Z65" i="23"/>
  <c r="E66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E67" i="23"/>
  <c r="F67" i="23"/>
  <c r="B67" i="23" s="1"/>
  <c r="G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B68" i="23"/>
  <c r="E68" i="23"/>
  <c r="F68" i="23"/>
  <c r="G68" i="23"/>
  <c r="H68" i="23"/>
  <c r="I68" i="23"/>
  <c r="J68" i="23"/>
  <c r="K68" i="23"/>
  <c r="L68" i="23"/>
  <c r="M68" i="23"/>
  <c r="N68" i="23"/>
  <c r="O68" i="23"/>
  <c r="P68" i="23"/>
  <c r="Q68" i="23"/>
  <c r="R68" i="23"/>
  <c r="S68" i="23"/>
  <c r="T68" i="23"/>
  <c r="U68" i="23"/>
  <c r="V68" i="23"/>
  <c r="W68" i="23"/>
  <c r="X68" i="23"/>
  <c r="Y68" i="23"/>
  <c r="Z68" i="23"/>
  <c r="E69" i="23"/>
  <c r="F69" i="23"/>
  <c r="G69" i="23"/>
  <c r="H69" i="23"/>
  <c r="I69" i="23"/>
  <c r="J69" i="23"/>
  <c r="K69" i="23"/>
  <c r="L69" i="23"/>
  <c r="M69" i="23"/>
  <c r="N69" i="23"/>
  <c r="O69" i="23"/>
  <c r="P69" i="23"/>
  <c r="Q69" i="23"/>
  <c r="R69" i="23"/>
  <c r="S69" i="23"/>
  <c r="T69" i="23"/>
  <c r="U69" i="23"/>
  <c r="V69" i="23"/>
  <c r="W69" i="23"/>
  <c r="X69" i="23"/>
  <c r="Y69" i="23"/>
  <c r="Z69" i="23"/>
  <c r="E70" i="23"/>
  <c r="F70" i="23"/>
  <c r="G70" i="23"/>
  <c r="H70" i="23"/>
  <c r="I70" i="23"/>
  <c r="J70" i="23"/>
  <c r="K70" i="23"/>
  <c r="L70" i="23"/>
  <c r="M70" i="23"/>
  <c r="N70" i="23"/>
  <c r="O70" i="23"/>
  <c r="P70" i="23"/>
  <c r="Q70" i="23"/>
  <c r="R70" i="23"/>
  <c r="S70" i="23"/>
  <c r="T70" i="23"/>
  <c r="U70" i="23"/>
  <c r="V70" i="23"/>
  <c r="W70" i="23"/>
  <c r="X70" i="23"/>
  <c r="Y70" i="23"/>
  <c r="Z70" i="23"/>
  <c r="E71" i="23"/>
  <c r="F71" i="23"/>
  <c r="G71" i="23"/>
  <c r="H71" i="23"/>
  <c r="I71" i="23"/>
  <c r="J71" i="23"/>
  <c r="K71" i="23"/>
  <c r="L71" i="23"/>
  <c r="M71" i="23"/>
  <c r="N71" i="23"/>
  <c r="O71" i="23"/>
  <c r="P71" i="23"/>
  <c r="Q71" i="23"/>
  <c r="R71" i="23"/>
  <c r="S71" i="23"/>
  <c r="T71" i="23"/>
  <c r="U71" i="23"/>
  <c r="V71" i="23"/>
  <c r="W71" i="23"/>
  <c r="X71" i="23"/>
  <c r="Y71" i="23"/>
  <c r="Z71" i="23"/>
  <c r="E72" i="23"/>
  <c r="F72" i="23"/>
  <c r="G72" i="23"/>
  <c r="H72" i="23"/>
  <c r="I72" i="23"/>
  <c r="J72" i="23"/>
  <c r="K72" i="23"/>
  <c r="L72" i="23"/>
  <c r="M72" i="23"/>
  <c r="N72" i="23"/>
  <c r="O72" i="23"/>
  <c r="P72" i="23"/>
  <c r="Q72" i="23"/>
  <c r="R72" i="23"/>
  <c r="S72" i="23"/>
  <c r="T72" i="23"/>
  <c r="U72" i="23"/>
  <c r="V72" i="23"/>
  <c r="W72" i="23"/>
  <c r="X72" i="23"/>
  <c r="Y72" i="23"/>
  <c r="Z72" i="23"/>
  <c r="E73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E74" i="23"/>
  <c r="F74" i="23"/>
  <c r="G74" i="23"/>
  <c r="H74" i="23"/>
  <c r="I74" i="23"/>
  <c r="J74" i="23"/>
  <c r="K74" i="23"/>
  <c r="L74" i="23"/>
  <c r="M74" i="23"/>
  <c r="N74" i="23"/>
  <c r="O74" i="23"/>
  <c r="P74" i="23"/>
  <c r="Q74" i="23"/>
  <c r="R74" i="23"/>
  <c r="S74" i="23"/>
  <c r="T74" i="23"/>
  <c r="U74" i="23"/>
  <c r="V74" i="23"/>
  <c r="W74" i="23"/>
  <c r="X74" i="23"/>
  <c r="Y74" i="23"/>
  <c r="Z74" i="23"/>
  <c r="E75" i="23"/>
  <c r="F75" i="23"/>
  <c r="B75" i="23" s="1"/>
  <c r="G75" i="23"/>
  <c r="H75" i="23"/>
  <c r="I75" i="23"/>
  <c r="J75" i="23"/>
  <c r="K75" i="23"/>
  <c r="L75" i="23"/>
  <c r="M75" i="23"/>
  <c r="N75" i="23"/>
  <c r="O75" i="23"/>
  <c r="P75" i="23"/>
  <c r="Q75" i="23"/>
  <c r="R75" i="23"/>
  <c r="S75" i="23"/>
  <c r="T75" i="23"/>
  <c r="U75" i="23"/>
  <c r="V75" i="23"/>
  <c r="W75" i="23"/>
  <c r="X75" i="23"/>
  <c r="Y75" i="23"/>
  <c r="Z75" i="23"/>
  <c r="B76" i="23"/>
  <c r="E76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E77" i="23"/>
  <c r="F77" i="23"/>
  <c r="G77" i="23"/>
  <c r="H77" i="23"/>
  <c r="I77" i="23"/>
  <c r="J77" i="23"/>
  <c r="K77" i="23"/>
  <c r="L77" i="23"/>
  <c r="M77" i="23"/>
  <c r="N77" i="23"/>
  <c r="O77" i="23"/>
  <c r="P77" i="23"/>
  <c r="Q77" i="23"/>
  <c r="R77" i="23"/>
  <c r="S77" i="23"/>
  <c r="T77" i="23"/>
  <c r="U77" i="23"/>
  <c r="V77" i="23"/>
  <c r="W77" i="23"/>
  <c r="X77" i="23"/>
  <c r="Y77" i="23"/>
  <c r="Z77" i="23"/>
  <c r="E78" i="23"/>
  <c r="F78" i="23"/>
  <c r="G78" i="23"/>
  <c r="H78" i="23"/>
  <c r="I78" i="23"/>
  <c r="J78" i="23"/>
  <c r="K78" i="23"/>
  <c r="L78" i="23"/>
  <c r="M78" i="23"/>
  <c r="N78" i="23"/>
  <c r="O78" i="23"/>
  <c r="P78" i="23"/>
  <c r="Q78" i="23"/>
  <c r="R78" i="23"/>
  <c r="S78" i="23"/>
  <c r="T78" i="23"/>
  <c r="U78" i="23"/>
  <c r="V78" i="23"/>
  <c r="W78" i="23"/>
  <c r="X78" i="23"/>
  <c r="Y78" i="23"/>
  <c r="Z78" i="23"/>
  <c r="B79" i="23"/>
  <c r="E79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R79" i="23"/>
  <c r="S79" i="23"/>
  <c r="T79" i="23"/>
  <c r="U79" i="23"/>
  <c r="V79" i="23"/>
  <c r="W79" i="23"/>
  <c r="X79" i="23"/>
  <c r="Y79" i="23"/>
  <c r="Z79" i="23"/>
  <c r="E80" i="23"/>
  <c r="F80" i="23"/>
  <c r="G80" i="23"/>
  <c r="H80" i="23"/>
  <c r="I80" i="23"/>
  <c r="J80" i="23"/>
  <c r="K80" i="23"/>
  <c r="L80" i="23"/>
  <c r="M80" i="23"/>
  <c r="N80" i="23"/>
  <c r="O80" i="23"/>
  <c r="P80" i="23"/>
  <c r="Q80" i="23"/>
  <c r="R80" i="23"/>
  <c r="S80" i="23"/>
  <c r="T80" i="23"/>
  <c r="U80" i="23"/>
  <c r="V80" i="23"/>
  <c r="W80" i="23"/>
  <c r="X80" i="23"/>
  <c r="Y80" i="23"/>
  <c r="Z80" i="23"/>
  <c r="AA80" i="23"/>
  <c r="E81" i="23"/>
  <c r="F81" i="23"/>
  <c r="G81" i="23"/>
  <c r="H81" i="23"/>
  <c r="I81" i="23"/>
  <c r="J81" i="23"/>
  <c r="K81" i="23"/>
  <c r="L81" i="23"/>
  <c r="M81" i="23"/>
  <c r="N81" i="23"/>
  <c r="O81" i="23"/>
  <c r="P81" i="23"/>
  <c r="Q81" i="23"/>
  <c r="R81" i="23"/>
  <c r="S81" i="23"/>
  <c r="T81" i="23"/>
  <c r="U81" i="23"/>
  <c r="V81" i="23"/>
  <c r="W81" i="23"/>
  <c r="X81" i="23"/>
  <c r="Y81" i="23"/>
  <c r="Z81" i="23"/>
  <c r="E82" i="23"/>
  <c r="F82" i="23"/>
  <c r="G82" i="23"/>
  <c r="H82" i="23"/>
  <c r="I82" i="23"/>
  <c r="J82" i="23"/>
  <c r="K82" i="23"/>
  <c r="L82" i="23"/>
  <c r="M82" i="23"/>
  <c r="N82" i="23"/>
  <c r="O82" i="23"/>
  <c r="P82" i="23"/>
  <c r="Q82" i="23"/>
  <c r="R82" i="23"/>
  <c r="S82" i="23"/>
  <c r="T82" i="23"/>
  <c r="U82" i="23"/>
  <c r="V82" i="23"/>
  <c r="W82" i="23"/>
  <c r="X82" i="23"/>
  <c r="Y82" i="23"/>
  <c r="Z82" i="23"/>
  <c r="B83" i="23"/>
  <c r="E83" i="23"/>
  <c r="F83" i="23"/>
  <c r="G83" i="23"/>
  <c r="H83" i="23"/>
  <c r="I83" i="23"/>
  <c r="J83" i="23"/>
  <c r="K83" i="23"/>
  <c r="L83" i="23"/>
  <c r="M83" i="23"/>
  <c r="N83" i="23"/>
  <c r="O83" i="23"/>
  <c r="P83" i="23"/>
  <c r="Q83" i="23"/>
  <c r="R83" i="23"/>
  <c r="S83" i="23"/>
  <c r="T83" i="23"/>
  <c r="U83" i="23"/>
  <c r="V83" i="23"/>
  <c r="W83" i="23"/>
  <c r="X83" i="23"/>
  <c r="Y83" i="23"/>
  <c r="Z83" i="23"/>
  <c r="AA83" i="23"/>
  <c r="B84" i="23"/>
  <c r="E84" i="23"/>
  <c r="F84" i="23"/>
  <c r="G84" i="23"/>
  <c r="H84" i="23"/>
  <c r="I84" i="23"/>
  <c r="J84" i="23"/>
  <c r="K84" i="23"/>
  <c r="L84" i="23"/>
  <c r="M84" i="23"/>
  <c r="N84" i="23"/>
  <c r="O84" i="23"/>
  <c r="P84" i="23"/>
  <c r="Q84" i="23"/>
  <c r="R84" i="23"/>
  <c r="S84" i="23"/>
  <c r="T84" i="23"/>
  <c r="U84" i="23"/>
  <c r="V84" i="23"/>
  <c r="W84" i="23"/>
  <c r="X84" i="23"/>
  <c r="Y84" i="23"/>
  <c r="Z84" i="23"/>
  <c r="AA84" i="23"/>
  <c r="E85" i="23"/>
  <c r="F85" i="23"/>
  <c r="G85" i="23"/>
  <c r="H85" i="23"/>
  <c r="I85" i="23"/>
  <c r="J85" i="23"/>
  <c r="K85" i="23"/>
  <c r="L85" i="23"/>
  <c r="M85" i="23"/>
  <c r="N85" i="23"/>
  <c r="O85" i="23"/>
  <c r="P85" i="23"/>
  <c r="Q85" i="23"/>
  <c r="R85" i="23"/>
  <c r="S85" i="23"/>
  <c r="T85" i="23"/>
  <c r="U85" i="23"/>
  <c r="V85" i="23"/>
  <c r="W85" i="23"/>
  <c r="X85" i="23"/>
  <c r="Y85" i="23"/>
  <c r="Z85" i="23"/>
  <c r="E86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R86" i="23"/>
  <c r="S86" i="23"/>
  <c r="T86" i="23"/>
  <c r="U86" i="23"/>
  <c r="V86" i="23"/>
  <c r="W86" i="23"/>
  <c r="X86" i="23"/>
  <c r="Y86" i="23"/>
  <c r="Z86" i="23"/>
  <c r="E87" i="23"/>
  <c r="F87" i="23"/>
  <c r="B87" i="23" s="1"/>
  <c r="G87" i="23"/>
  <c r="H87" i="23"/>
  <c r="I87" i="23"/>
  <c r="J87" i="23"/>
  <c r="K87" i="23"/>
  <c r="L87" i="23"/>
  <c r="M87" i="23"/>
  <c r="N87" i="23"/>
  <c r="O87" i="23"/>
  <c r="P87" i="23"/>
  <c r="Q87" i="23"/>
  <c r="R87" i="23"/>
  <c r="S87" i="23"/>
  <c r="T87" i="23"/>
  <c r="U87" i="23"/>
  <c r="V87" i="23"/>
  <c r="W87" i="23"/>
  <c r="X87" i="23"/>
  <c r="Y87" i="23"/>
  <c r="Z87" i="23"/>
  <c r="E88" i="23"/>
  <c r="F88" i="23"/>
  <c r="G88" i="23"/>
  <c r="H88" i="23"/>
  <c r="I88" i="23"/>
  <c r="J88" i="23"/>
  <c r="K88" i="23"/>
  <c r="L88" i="23"/>
  <c r="M88" i="23"/>
  <c r="N88" i="23"/>
  <c r="O88" i="23"/>
  <c r="P88" i="23"/>
  <c r="Q88" i="23"/>
  <c r="R88" i="23"/>
  <c r="S88" i="23"/>
  <c r="T88" i="23"/>
  <c r="U88" i="23"/>
  <c r="V88" i="23"/>
  <c r="W88" i="23"/>
  <c r="X88" i="23"/>
  <c r="Y88" i="23"/>
  <c r="Z88" i="23"/>
  <c r="E89" i="23"/>
  <c r="F89" i="23"/>
  <c r="G89" i="23"/>
  <c r="H89" i="23"/>
  <c r="I89" i="23"/>
  <c r="J89" i="23"/>
  <c r="K89" i="23"/>
  <c r="L89" i="23"/>
  <c r="M89" i="23"/>
  <c r="N89" i="23"/>
  <c r="O89" i="23"/>
  <c r="P89" i="23"/>
  <c r="Q89" i="23"/>
  <c r="R89" i="23"/>
  <c r="S89" i="23"/>
  <c r="T89" i="23"/>
  <c r="U89" i="23"/>
  <c r="V89" i="23"/>
  <c r="W89" i="23"/>
  <c r="X89" i="23"/>
  <c r="Y89" i="23"/>
  <c r="Z89" i="23"/>
  <c r="E90" i="23"/>
  <c r="F90" i="23"/>
  <c r="G90" i="23"/>
  <c r="H90" i="23"/>
  <c r="I90" i="23"/>
  <c r="J90" i="23"/>
  <c r="K90" i="23"/>
  <c r="L90" i="23"/>
  <c r="M90" i="23"/>
  <c r="N90" i="23"/>
  <c r="O90" i="23"/>
  <c r="P90" i="23"/>
  <c r="Q90" i="23"/>
  <c r="R90" i="23"/>
  <c r="S90" i="23"/>
  <c r="T90" i="23"/>
  <c r="U90" i="23"/>
  <c r="V90" i="23"/>
  <c r="W90" i="23"/>
  <c r="X90" i="23"/>
  <c r="Y90" i="23"/>
  <c r="Z90" i="23"/>
  <c r="E91" i="23"/>
  <c r="F91" i="23"/>
  <c r="G91" i="23"/>
  <c r="H91" i="23"/>
  <c r="I91" i="23"/>
  <c r="J91" i="23"/>
  <c r="K91" i="23"/>
  <c r="L91" i="23"/>
  <c r="M91" i="23"/>
  <c r="N91" i="23"/>
  <c r="O91" i="23"/>
  <c r="P91" i="23"/>
  <c r="Q91" i="23"/>
  <c r="R91" i="23"/>
  <c r="S91" i="23"/>
  <c r="T91" i="23"/>
  <c r="U91" i="23"/>
  <c r="V91" i="23"/>
  <c r="W91" i="23"/>
  <c r="X91" i="23"/>
  <c r="Y91" i="23"/>
  <c r="Z91" i="23"/>
  <c r="E92" i="23"/>
  <c r="F92" i="23"/>
  <c r="G92" i="23"/>
  <c r="H92" i="23"/>
  <c r="I92" i="23"/>
  <c r="J92" i="23"/>
  <c r="K92" i="23"/>
  <c r="L92" i="23"/>
  <c r="M92" i="23"/>
  <c r="N92" i="23"/>
  <c r="O92" i="23"/>
  <c r="P92" i="23"/>
  <c r="Q92" i="23"/>
  <c r="R92" i="23"/>
  <c r="S92" i="23"/>
  <c r="T92" i="23"/>
  <c r="U92" i="23"/>
  <c r="V92" i="23"/>
  <c r="W92" i="23"/>
  <c r="X92" i="23"/>
  <c r="Y92" i="23"/>
  <c r="Z92" i="23"/>
  <c r="E93" i="23"/>
  <c r="F93" i="23"/>
  <c r="G93" i="23"/>
  <c r="H93" i="23"/>
  <c r="I93" i="23"/>
  <c r="J93" i="23"/>
  <c r="K93" i="23"/>
  <c r="L93" i="23"/>
  <c r="M93" i="23"/>
  <c r="N93" i="23"/>
  <c r="O93" i="23"/>
  <c r="P93" i="23"/>
  <c r="Q93" i="23"/>
  <c r="R93" i="23"/>
  <c r="S93" i="23"/>
  <c r="T93" i="23"/>
  <c r="U93" i="23"/>
  <c r="V93" i="23"/>
  <c r="W93" i="23"/>
  <c r="X93" i="23"/>
  <c r="Y93" i="23"/>
  <c r="Z93" i="23"/>
  <c r="E94" i="23"/>
  <c r="F94" i="23"/>
  <c r="G94" i="23"/>
  <c r="H94" i="23"/>
  <c r="I94" i="23"/>
  <c r="J94" i="23"/>
  <c r="K94" i="23"/>
  <c r="L94" i="23"/>
  <c r="M94" i="23"/>
  <c r="N94" i="23"/>
  <c r="O94" i="23"/>
  <c r="P94" i="23"/>
  <c r="Q94" i="23"/>
  <c r="R94" i="23"/>
  <c r="S94" i="23"/>
  <c r="T94" i="23"/>
  <c r="U94" i="23"/>
  <c r="V94" i="23"/>
  <c r="W94" i="23"/>
  <c r="X94" i="23"/>
  <c r="Y94" i="23"/>
  <c r="Z94" i="23"/>
  <c r="E95" i="23"/>
  <c r="F95" i="23"/>
  <c r="G95" i="23"/>
  <c r="H95" i="23"/>
  <c r="I95" i="23"/>
  <c r="J95" i="23"/>
  <c r="K95" i="23"/>
  <c r="L95" i="23"/>
  <c r="M95" i="23"/>
  <c r="N95" i="23"/>
  <c r="O95" i="23"/>
  <c r="P95" i="23"/>
  <c r="Q95" i="23"/>
  <c r="R95" i="23"/>
  <c r="S95" i="23"/>
  <c r="T95" i="23"/>
  <c r="U95" i="23"/>
  <c r="V95" i="23"/>
  <c r="W95" i="23"/>
  <c r="X95" i="23"/>
  <c r="Y95" i="23"/>
  <c r="Z95" i="23"/>
  <c r="E96" i="23"/>
  <c r="F96" i="23"/>
  <c r="G96" i="23"/>
  <c r="H96" i="23"/>
  <c r="I96" i="23"/>
  <c r="J96" i="23"/>
  <c r="K96" i="23"/>
  <c r="L96" i="23"/>
  <c r="M96" i="23"/>
  <c r="N96" i="23"/>
  <c r="O96" i="23"/>
  <c r="P96" i="23"/>
  <c r="Q96" i="23"/>
  <c r="R96" i="23"/>
  <c r="S96" i="23"/>
  <c r="T96" i="23"/>
  <c r="U96" i="23"/>
  <c r="V96" i="23"/>
  <c r="W96" i="23"/>
  <c r="X96" i="23"/>
  <c r="Y96" i="23"/>
  <c r="Z96" i="23"/>
  <c r="E97" i="23"/>
  <c r="F97" i="23"/>
  <c r="G97" i="23"/>
  <c r="H97" i="23"/>
  <c r="I97" i="23"/>
  <c r="J97" i="23"/>
  <c r="K97" i="23"/>
  <c r="L97" i="23"/>
  <c r="M97" i="23"/>
  <c r="N97" i="23"/>
  <c r="O97" i="23"/>
  <c r="P97" i="23"/>
  <c r="Q97" i="23"/>
  <c r="R97" i="23"/>
  <c r="S97" i="23"/>
  <c r="T97" i="23"/>
  <c r="U97" i="23"/>
  <c r="V97" i="23"/>
  <c r="W97" i="23"/>
  <c r="X97" i="23"/>
  <c r="Y97" i="23"/>
  <c r="Z97" i="23"/>
  <c r="E98" i="23"/>
  <c r="F98" i="23"/>
  <c r="G98" i="23"/>
  <c r="H98" i="23"/>
  <c r="I98" i="23"/>
  <c r="J98" i="23"/>
  <c r="K98" i="23"/>
  <c r="L98" i="23"/>
  <c r="M98" i="23"/>
  <c r="N98" i="23"/>
  <c r="O98" i="23"/>
  <c r="P98" i="23"/>
  <c r="Q98" i="23"/>
  <c r="R98" i="23"/>
  <c r="S98" i="23"/>
  <c r="T98" i="23"/>
  <c r="U98" i="23"/>
  <c r="V98" i="23"/>
  <c r="W98" i="23"/>
  <c r="X98" i="23"/>
  <c r="Y98" i="23"/>
  <c r="Z98" i="23"/>
  <c r="E99" i="23"/>
  <c r="F99" i="23"/>
  <c r="B99" i="23" s="1"/>
  <c r="G99" i="23"/>
  <c r="H99" i="23"/>
  <c r="I99" i="23"/>
  <c r="J99" i="23"/>
  <c r="K99" i="23"/>
  <c r="L99" i="23"/>
  <c r="M99" i="23"/>
  <c r="N99" i="23"/>
  <c r="O99" i="23"/>
  <c r="P99" i="23"/>
  <c r="Q99" i="23"/>
  <c r="R99" i="23"/>
  <c r="S99" i="23"/>
  <c r="T99" i="23"/>
  <c r="U99" i="23"/>
  <c r="V99" i="23"/>
  <c r="W99" i="23"/>
  <c r="X99" i="23"/>
  <c r="Y99" i="23"/>
  <c r="Z99" i="23"/>
  <c r="B100" i="23"/>
  <c r="E100" i="23"/>
  <c r="F100" i="23"/>
  <c r="G100" i="23"/>
  <c r="H100" i="23"/>
  <c r="I100" i="23"/>
  <c r="J100" i="23"/>
  <c r="K100" i="23"/>
  <c r="L100" i="23"/>
  <c r="M100" i="23"/>
  <c r="N100" i="23"/>
  <c r="O100" i="23"/>
  <c r="P100" i="23"/>
  <c r="Q100" i="23"/>
  <c r="R100" i="23"/>
  <c r="S100" i="23"/>
  <c r="T100" i="23"/>
  <c r="U100" i="23"/>
  <c r="V100" i="23"/>
  <c r="W100" i="23"/>
  <c r="X100" i="23"/>
  <c r="Y100" i="23"/>
  <c r="Z100" i="23"/>
  <c r="E101" i="23"/>
  <c r="F101" i="23"/>
  <c r="G101" i="23"/>
  <c r="H101" i="23"/>
  <c r="I101" i="23"/>
  <c r="J101" i="23"/>
  <c r="K101" i="23"/>
  <c r="L101" i="23"/>
  <c r="M101" i="23"/>
  <c r="N101" i="23"/>
  <c r="O101" i="23"/>
  <c r="P101" i="23"/>
  <c r="Q101" i="23"/>
  <c r="R101" i="23"/>
  <c r="S101" i="23"/>
  <c r="T101" i="23"/>
  <c r="U101" i="23"/>
  <c r="V101" i="23"/>
  <c r="W101" i="23"/>
  <c r="X101" i="23"/>
  <c r="Y101" i="23"/>
  <c r="Z101" i="23"/>
  <c r="E102" i="23"/>
  <c r="F102" i="23"/>
  <c r="G102" i="23"/>
  <c r="H102" i="23"/>
  <c r="I102" i="23"/>
  <c r="J102" i="23"/>
  <c r="K102" i="23"/>
  <c r="L102" i="23"/>
  <c r="M102" i="23"/>
  <c r="N102" i="23"/>
  <c r="O102" i="23"/>
  <c r="P102" i="23"/>
  <c r="Q102" i="23"/>
  <c r="R102" i="23"/>
  <c r="S102" i="23"/>
  <c r="T102" i="23"/>
  <c r="U102" i="23"/>
  <c r="V102" i="23"/>
  <c r="W102" i="23"/>
  <c r="X102" i="23"/>
  <c r="Y102" i="23"/>
  <c r="Z102" i="23"/>
  <c r="E103" i="23"/>
  <c r="F103" i="23"/>
  <c r="G103" i="23"/>
  <c r="H103" i="23"/>
  <c r="I103" i="23"/>
  <c r="J103" i="23"/>
  <c r="K103" i="23"/>
  <c r="L103" i="23"/>
  <c r="M103" i="23"/>
  <c r="N103" i="23"/>
  <c r="O103" i="23"/>
  <c r="P103" i="23"/>
  <c r="Q103" i="23"/>
  <c r="R103" i="23"/>
  <c r="S103" i="23"/>
  <c r="T103" i="23"/>
  <c r="U103" i="23"/>
  <c r="V103" i="23"/>
  <c r="W103" i="23"/>
  <c r="X103" i="23"/>
  <c r="Y103" i="23"/>
  <c r="Z103" i="23"/>
  <c r="E104" i="23"/>
  <c r="F104" i="23"/>
  <c r="G104" i="23"/>
  <c r="H104" i="23"/>
  <c r="I104" i="23"/>
  <c r="J104" i="23"/>
  <c r="K104" i="23"/>
  <c r="L104" i="23"/>
  <c r="M104" i="23"/>
  <c r="N104" i="23"/>
  <c r="O104" i="23"/>
  <c r="P104" i="23"/>
  <c r="Q104" i="23"/>
  <c r="R104" i="23"/>
  <c r="S104" i="23"/>
  <c r="T104" i="23"/>
  <c r="U104" i="23"/>
  <c r="V104" i="23"/>
  <c r="W104" i="23"/>
  <c r="X104" i="23"/>
  <c r="Y104" i="23"/>
  <c r="Z104" i="23"/>
  <c r="E105" i="23"/>
  <c r="F105" i="23"/>
  <c r="G105" i="23"/>
  <c r="H105" i="23"/>
  <c r="I105" i="23"/>
  <c r="J105" i="23"/>
  <c r="K105" i="23"/>
  <c r="L105" i="23"/>
  <c r="M105" i="23"/>
  <c r="N105" i="23"/>
  <c r="O105" i="23"/>
  <c r="P105" i="23"/>
  <c r="Q105" i="23"/>
  <c r="R105" i="23"/>
  <c r="S105" i="23"/>
  <c r="T105" i="23"/>
  <c r="U105" i="23"/>
  <c r="V105" i="23"/>
  <c r="W105" i="23"/>
  <c r="X105" i="23"/>
  <c r="Y105" i="23"/>
  <c r="Z105" i="23"/>
  <c r="E106" i="23"/>
  <c r="F106" i="23"/>
  <c r="G106" i="23"/>
  <c r="H106" i="23"/>
  <c r="I106" i="23"/>
  <c r="J106" i="23"/>
  <c r="K106" i="23"/>
  <c r="L106" i="23"/>
  <c r="M106" i="23"/>
  <c r="N106" i="23"/>
  <c r="O106" i="23"/>
  <c r="P106" i="23"/>
  <c r="Q106" i="23"/>
  <c r="R106" i="23"/>
  <c r="S106" i="23"/>
  <c r="T106" i="23"/>
  <c r="U106" i="23"/>
  <c r="V106" i="23"/>
  <c r="W106" i="23"/>
  <c r="X106" i="23"/>
  <c r="Y106" i="23"/>
  <c r="Z106" i="23"/>
  <c r="E107" i="23"/>
  <c r="F107" i="23"/>
  <c r="B107" i="23" s="1"/>
  <c r="G107" i="23"/>
  <c r="H107" i="23"/>
  <c r="I107" i="23"/>
  <c r="J107" i="23"/>
  <c r="K107" i="23"/>
  <c r="L107" i="23"/>
  <c r="M107" i="23"/>
  <c r="N107" i="23"/>
  <c r="O107" i="23"/>
  <c r="P107" i="23"/>
  <c r="Q107" i="23"/>
  <c r="R107" i="23"/>
  <c r="S107" i="23"/>
  <c r="T107" i="23"/>
  <c r="U107" i="23"/>
  <c r="V107" i="23"/>
  <c r="W107" i="23"/>
  <c r="X107" i="23"/>
  <c r="Y107" i="23"/>
  <c r="Z107" i="23"/>
  <c r="B108" i="23"/>
  <c r="E108" i="23"/>
  <c r="F108" i="23"/>
  <c r="G108" i="23"/>
  <c r="H108" i="23"/>
  <c r="I108" i="23"/>
  <c r="J108" i="23"/>
  <c r="K108" i="23"/>
  <c r="L108" i="23"/>
  <c r="M108" i="23"/>
  <c r="N108" i="23"/>
  <c r="O108" i="23"/>
  <c r="P108" i="23"/>
  <c r="Q108" i="23"/>
  <c r="R108" i="23"/>
  <c r="S108" i="23"/>
  <c r="T108" i="23"/>
  <c r="U108" i="23"/>
  <c r="V108" i="23"/>
  <c r="W108" i="23"/>
  <c r="X108" i="23"/>
  <c r="Y108" i="23"/>
  <c r="Z108" i="23"/>
  <c r="E109" i="23"/>
  <c r="F109" i="23"/>
  <c r="G109" i="23"/>
  <c r="H109" i="23"/>
  <c r="I109" i="23"/>
  <c r="J109" i="23"/>
  <c r="K109" i="23"/>
  <c r="L109" i="23"/>
  <c r="M109" i="23"/>
  <c r="N109" i="23"/>
  <c r="O109" i="23"/>
  <c r="P109" i="23"/>
  <c r="Q109" i="23"/>
  <c r="R109" i="23"/>
  <c r="S109" i="23"/>
  <c r="T109" i="23"/>
  <c r="U109" i="23"/>
  <c r="V109" i="23"/>
  <c r="W109" i="23"/>
  <c r="X109" i="23"/>
  <c r="Y109" i="23"/>
  <c r="Z109" i="23"/>
  <c r="E110" i="23"/>
  <c r="F110" i="23"/>
  <c r="G110" i="23"/>
  <c r="H110" i="23"/>
  <c r="I110" i="23"/>
  <c r="J110" i="23"/>
  <c r="K110" i="23"/>
  <c r="L110" i="23"/>
  <c r="M110" i="23"/>
  <c r="N110" i="23"/>
  <c r="O110" i="23"/>
  <c r="P110" i="23"/>
  <c r="Q110" i="23"/>
  <c r="R110" i="23"/>
  <c r="S110" i="23"/>
  <c r="T110" i="23"/>
  <c r="U110" i="23"/>
  <c r="V110" i="23"/>
  <c r="W110" i="23"/>
  <c r="X110" i="23"/>
  <c r="Y110" i="23"/>
  <c r="Z110" i="23"/>
  <c r="E111" i="23"/>
  <c r="F111" i="23"/>
  <c r="G111" i="23"/>
  <c r="H111" i="23"/>
  <c r="I111" i="23"/>
  <c r="J111" i="23"/>
  <c r="K111" i="23"/>
  <c r="L111" i="23"/>
  <c r="M111" i="23"/>
  <c r="N111" i="23"/>
  <c r="O111" i="23"/>
  <c r="P111" i="23"/>
  <c r="Q111" i="23"/>
  <c r="R111" i="23"/>
  <c r="S111" i="23"/>
  <c r="T111" i="23"/>
  <c r="U111" i="23"/>
  <c r="V111" i="23"/>
  <c r="W111" i="23"/>
  <c r="X111" i="23"/>
  <c r="Y111" i="23"/>
  <c r="Z111" i="23"/>
  <c r="E112" i="23"/>
  <c r="F112" i="23"/>
  <c r="G112" i="23"/>
  <c r="H112" i="23"/>
  <c r="I112" i="23"/>
  <c r="J112" i="23"/>
  <c r="K112" i="23"/>
  <c r="L112" i="23"/>
  <c r="M112" i="23"/>
  <c r="N112" i="23"/>
  <c r="O112" i="23"/>
  <c r="P112" i="23"/>
  <c r="Q112" i="23"/>
  <c r="R112" i="23"/>
  <c r="S112" i="23"/>
  <c r="T112" i="23"/>
  <c r="U112" i="23"/>
  <c r="V112" i="23"/>
  <c r="W112" i="23"/>
  <c r="X112" i="23"/>
  <c r="Y112" i="23"/>
  <c r="Z112" i="23"/>
  <c r="AA112" i="23"/>
  <c r="E113" i="23"/>
  <c r="F113" i="23"/>
  <c r="G113" i="23"/>
  <c r="H113" i="23"/>
  <c r="I113" i="23"/>
  <c r="J113" i="23"/>
  <c r="K113" i="23"/>
  <c r="L113" i="23"/>
  <c r="M113" i="23"/>
  <c r="N113" i="23"/>
  <c r="O113" i="23"/>
  <c r="P113" i="23"/>
  <c r="Q113" i="23"/>
  <c r="R113" i="23"/>
  <c r="S113" i="23"/>
  <c r="T113" i="23"/>
  <c r="U113" i="23"/>
  <c r="V113" i="23"/>
  <c r="W113" i="23"/>
  <c r="X113" i="23"/>
  <c r="Y113" i="23"/>
  <c r="Z113" i="23"/>
  <c r="E114" i="23"/>
  <c r="F114" i="23"/>
  <c r="G114" i="23"/>
  <c r="H114" i="23"/>
  <c r="I114" i="23"/>
  <c r="J114" i="23"/>
  <c r="K114" i="23"/>
  <c r="L114" i="23"/>
  <c r="M114" i="23"/>
  <c r="N114" i="23"/>
  <c r="O114" i="23"/>
  <c r="P114" i="23"/>
  <c r="Q114" i="23"/>
  <c r="R114" i="23"/>
  <c r="S114" i="23"/>
  <c r="T114" i="23"/>
  <c r="U114" i="23"/>
  <c r="V114" i="23"/>
  <c r="W114" i="23"/>
  <c r="X114" i="23"/>
  <c r="Y114" i="23"/>
  <c r="Z114" i="23"/>
  <c r="E115" i="23"/>
  <c r="F115" i="23"/>
  <c r="B115" i="23" s="1"/>
  <c r="G115" i="23"/>
  <c r="H115" i="23"/>
  <c r="I115" i="23"/>
  <c r="J115" i="23"/>
  <c r="K115" i="23"/>
  <c r="L115" i="23"/>
  <c r="M115" i="23"/>
  <c r="N115" i="23"/>
  <c r="O115" i="23"/>
  <c r="P115" i="23"/>
  <c r="Q115" i="23"/>
  <c r="R115" i="23"/>
  <c r="S115" i="23"/>
  <c r="T115" i="23"/>
  <c r="U115" i="23"/>
  <c r="V115" i="23"/>
  <c r="W115" i="23"/>
  <c r="X115" i="23"/>
  <c r="Y115" i="23"/>
  <c r="Z115" i="23"/>
  <c r="E116" i="23"/>
  <c r="F116" i="23"/>
  <c r="G116" i="23"/>
  <c r="H116" i="23"/>
  <c r="I116" i="23"/>
  <c r="J116" i="23"/>
  <c r="K116" i="23"/>
  <c r="L116" i="23"/>
  <c r="M116" i="23"/>
  <c r="N116" i="23"/>
  <c r="O116" i="23"/>
  <c r="P116" i="23"/>
  <c r="Q116" i="23"/>
  <c r="R116" i="23"/>
  <c r="S116" i="23"/>
  <c r="T116" i="23"/>
  <c r="U116" i="23"/>
  <c r="V116" i="23"/>
  <c r="W116" i="23"/>
  <c r="X116" i="23"/>
  <c r="Y116" i="23"/>
  <c r="Z116" i="23"/>
  <c r="E117" i="23"/>
  <c r="F117" i="23"/>
  <c r="B117" i="23" s="1"/>
  <c r="G117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E118" i="23"/>
  <c r="F118" i="23"/>
  <c r="G118" i="23"/>
  <c r="H118" i="23"/>
  <c r="I118" i="23"/>
  <c r="J118" i="23"/>
  <c r="K118" i="23"/>
  <c r="L118" i="23"/>
  <c r="M118" i="23"/>
  <c r="N118" i="23"/>
  <c r="O118" i="23"/>
  <c r="P118" i="23"/>
  <c r="Q118" i="23"/>
  <c r="R118" i="23"/>
  <c r="S118" i="23"/>
  <c r="T118" i="23"/>
  <c r="U118" i="23"/>
  <c r="V118" i="23"/>
  <c r="W118" i="23"/>
  <c r="X118" i="23"/>
  <c r="Y118" i="23"/>
  <c r="Z118" i="23"/>
  <c r="E119" i="23"/>
  <c r="F119" i="23"/>
  <c r="G119" i="23"/>
  <c r="H119" i="23"/>
  <c r="I119" i="23"/>
  <c r="J119" i="23"/>
  <c r="K119" i="23"/>
  <c r="L119" i="23"/>
  <c r="M119" i="23"/>
  <c r="N119" i="23"/>
  <c r="O119" i="23"/>
  <c r="P119" i="23"/>
  <c r="Q119" i="23"/>
  <c r="R119" i="23"/>
  <c r="S119" i="23"/>
  <c r="T119" i="23"/>
  <c r="U119" i="23"/>
  <c r="V119" i="23"/>
  <c r="W119" i="23"/>
  <c r="X119" i="23"/>
  <c r="Y119" i="23"/>
  <c r="Z119" i="23"/>
  <c r="E120" i="23"/>
  <c r="F120" i="23"/>
  <c r="G120" i="23"/>
  <c r="H120" i="23"/>
  <c r="I120" i="23"/>
  <c r="J120" i="23"/>
  <c r="K120" i="23"/>
  <c r="L120" i="23"/>
  <c r="M120" i="23"/>
  <c r="N120" i="23"/>
  <c r="O120" i="23"/>
  <c r="P120" i="23"/>
  <c r="Q120" i="23"/>
  <c r="R120" i="23"/>
  <c r="S120" i="23"/>
  <c r="T120" i="23"/>
  <c r="U120" i="23"/>
  <c r="V120" i="23"/>
  <c r="W120" i="23"/>
  <c r="X120" i="23"/>
  <c r="Y120" i="23"/>
  <c r="Z120" i="23"/>
  <c r="B121" i="23"/>
  <c r="E121" i="23"/>
  <c r="F121" i="23"/>
  <c r="G121" i="23"/>
  <c r="H121" i="23"/>
  <c r="I121" i="23"/>
  <c r="J121" i="23"/>
  <c r="K121" i="23"/>
  <c r="L121" i="23"/>
  <c r="M121" i="23"/>
  <c r="N121" i="23"/>
  <c r="O121" i="23"/>
  <c r="P121" i="23"/>
  <c r="Q121" i="23"/>
  <c r="R121" i="23"/>
  <c r="S121" i="23"/>
  <c r="T121" i="23"/>
  <c r="U121" i="23"/>
  <c r="V121" i="23"/>
  <c r="W121" i="23"/>
  <c r="X121" i="23"/>
  <c r="Y121" i="23"/>
  <c r="Z121" i="23"/>
  <c r="AA121" i="23"/>
  <c r="E122" i="23"/>
  <c r="F122" i="23"/>
  <c r="G122" i="23"/>
  <c r="H122" i="23"/>
  <c r="I122" i="23"/>
  <c r="J122" i="23"/>
  <c r="K122" i="23"/>
  <c r="L122" i="23"/>
  <c r="M122" i="23"/>
  <c r="N122" i="23"/>
  <c r="O122" i="23"/>
  <c r="P122" i="23"/>
  <c r="Q122" i="23"/>
  <c r="R122" i="23"/>
  <c r="S122" i="23"/>
  <c r="T122" i="23"/>
  <c r="U122" i="23"/>
  <c r="V122" i="23"/>
  <c r="W122" i="23"/>
  <c r="X122" i="23"/>
  <c r="Y122" i="23"/>
  <c r="Z122" i="23"/>
  <c r="E123" i="23"/>
  <c r="F123" i="23"/>
  <c r="B123" i="23" s="1"/>
  <c r="G123" i="23"/>
  <c r="H123" i="23"/>
  <c r="I123" i="23"/>
  <c r="J123" i="23"/>
  <c r="K123" i="23"/>
  <c r="L123" i="23"/>
  <c r="M123" i="23"/>
  <c r="N123" i="23"/>
  <c r="O123" i="23"/>
  <c r="P123" i="23"/>
  <c r="Q123" i="23"/>
  <c r="R123" i="23"/>
  <c r="S123" i="23"/>
  <c r="T123" i="23"/>
  <c r="U123" i="23"/>
  <c r="V123" i="23"/>
  <c r="W123" i="23"/>
  <c r="X123" i="23"/>
  <c r="Y123" i="23"/>
  <c r="Z123" i="23"/>
  <c r="E124" i="23"/>
  <c r="F124" i="23"/>
  <c r="G124" i="23"/>
  <c r="H124" i="23"/>
  <c r="I124" i="23"/>
  <c r="J124" i="23"/>
  <c r="K124" i="23"/>
  <c r="L124" i="23"/>
  <c r="M124" i="23"/>
  <c r="N124" i="23"/>
  <c r="O124" i="23"/>
  <c r="P124" i="23"/>
  <c r="Q124" i="23"/>
  <c r="R124" i="23"/>
  <c r="S124" i="23"/>
  <c r="T124" i="23"/>
  <c r="U124" i="23"/>
  <c r="V124" i="23"/>
  <c r="W124" i="23"/>
  <c r="X124" i="23"/>
  <c r="Y124" i="23"/>
  <c r="Z124" i="23"/>
  <c r="E125" i="23"/>
  <c r="F125" i="23"/>
  <c r="B125" i="23" s="1"/>
  <c r="G125" i="23"/>
  <c r="H125" i="23"/>
  <c r="I125" i="23"/>
  <c r="J125" i="23"/>
  <c r="K125" i="23"/>
  <c r="L125" i="23"/>
  <c r="M125" i="23"/>
  <c r="N125" i="23"/>
  <c r="O125" i="23"/>
  <c r="P125" i="23"/>
  <c r="Q125" i="23"/>
  <c r="R125" i="23"/>
  <c r="S125" i="23"/>
  <c r="T125" i="23"/>
  <c r="U125" i="23"/>
  <c r="V125" i="23"/>
  <c r="W125" i="23"/>
  <c r="X125" i="23"/>
  <c r="Y125" i="23"/>
  <c r="Z125" i="23"/>
  <c r="E126" i="23"/>
  <c r="F126" i="23"/>
  <c r="G126" i="23"/>
  <c r="H126" i="23"/>
  <c r="I126" i="23"/>
  <c r="J126" i="23"/>
  <c r="K126" i="23"/>
  <c r="L126" i="23"/>
  <c r="M126" i="23"/>
  <c r="N126" i="23"/>
  <c r="O126" i="23"/>
  <c r="P126" i="23"/>
  <c r="Q126" i="23"/>
  <c r="R126" i="23"/>
  <c r="S126" i="23"/>
  <c r="T126" i="23"/>
  <c r="U126" i="23"/>
  <c r="V126" i="23"/>
  <c r="W126" i="23"/>
  <c r="X126" i="23"/>
  <c r="Y126" i="23"/>
  <c r="Z126" i="23"/>
  <c r="E127" i="23"/>
  <c r="F127" i="23"/>
  <c r="B127" i="23" s="1"/>
  <c r="G127" i="23"/>
  <c r="H127" i="23"/>
  <c r="I127" i="23"/>
  <c r="J127" i="23"/>
  <c r="K127" i="23"/>
  <c r="L127" i="23"/>
  <c r="M127" i="23"/>
  <c r="N127" i="23"/>
  <c r="O127" i="23"/>
  <c r="P127" i="23"/>
  <c r="Q127" i="23"/>
  <c r="R127" i="23"/>
  <c r="S127" i="23"/>
  <c r="T127" i="23"/>
  <c r="U127" i="23"/>
  <c r="V127" i="23"/>
  <c r="W127" i="23"/>
  <c r="X127" i="23"/>
  <c r="Y127" i="23"/>
  <c r="Z127" i="23"/>
  <c r="E128" i="23"/>
  <c r="F128" i="23"/>
  <c r="G128" i="23"/>
  <c r="H128" i="23"/>
  <c r="I128" i="23"/>
  <c r="J128" i="23"/>
  <c r="K128" i="23"/>
  <c r="L128" i="23"/>
  <c r="M128" i="23"/>
  <c r="N128" i="23"/>
  <c r="O128" i="23"/>
  <c r="P128" i="23"/>
  <c r="Q128" i="23"/>
  <c r="R128" i="23"/>
  <c r="S128" i="23"/>
  <c r="T128" i="23"/>
  <c r="U128" i="23"/>
  <c r="V128" i="23"/>
  <c r="W128" i="23"/>
  <c r="X128" i="23"/>
  <c r="Y128" i="23"/>
  <c r="Z128" i="23"/>
  <c r="E129" i="23"/>
  <c r="F129" i="23"/>
  <c r="B129" i="23" s="1"/>
  <c r="G129" i="23"/>
  <c r="H129" i="23"/>
  <c r="I129" i="23"/>
  <c r="J129" i="23"/>
  <c r="K129" i="23"/>
  <c r="L129" i="23"/>
  <c r="M129" i="23"/>
  <c r="N129" i="23"/>
  <c r="O129" i="23"/>
  <c r="P129" i="23"/>
  <c r="Q129" i="23"/>
  <c r="R129" i="23"/>
  <c r="S129" i="23"/>
  <c r="T129" i="23"/>
  <c r="U129" i="23"/>
  <c r="V129" i="23"/>
  <c r="W129" i="23"/>
  <c r="X129" i="23"/>
  <c r="Y129" i="23"/>
  <c r="Z129" i="23"/>
  <c r="E130" i="23"/>
  <c r="F130" i="23"/>
  <c r="G130" i="23"/>
  <c r="H130" i="23"/>
  <c r="I130" i="23"/>
  <c r="J130" i="23"/>
  <c r="K130" i="23"/>
  <c r="L130" i="23"/>
  <c r="M130" i="23"/>
  <c r="N130" i="23"/>
  <c r="O130" i="23"/>
  <c r="P130" i="23"/>
  <c r="Q130" i="23"/>
  <c r="R130" i="23"/>
  <c r="S130" i="23"/>
  <c r="T130" i="23"/>
  <c r="U130" i="23"/>
  <c r="V130" i="23"/>
  <c r="W130" i="23"/>
  <c r="X130" i="23"/>
  <c r="Y130" i="23"/>
  <c r="Z130" i="23"/>
  <c r="E131" i="23"/>
  <c r="F131" i="23"/>
  <c r="G131" i="23"/>
  <c r="H131" i="23"/>
  <c r="I131" i="23"/>
  <c r="J131" i="23"/>
  <c r="K131" i="23"/>
  <c r="L131" i="23"/>
  <c r="M131" i="23"/>
  <c r="N131" i="23"/>
  <c r="O131" i="23"/>
  <c r="P131" i="23"/>
  <c r="Q131" i="23"/>
  <c r="R131" i="23"/>
  <c r="S131" i="23"/>
  <c r="T131" i="23"/>
  <c r="U131" i="23"/>
  <c r="V131" i="23"/>
  <c r="W131" i="23"/>
  <c r="X131" i="23"/>
  <c r="Y131" i="23"/>
  <c r="Z131" i="23"/>
  <c r="E132" i="23"/>
  <c r="F132" i="23"/>
  <c r="G132" i="23"/>
  <c r="H132" i="23"/>
  <c r="I132" i="23"/>
  <c r="J132" i="23"/>
  <c r="K132" i="23"/>
  <c r="L132" i="23"/>
  <c r="M132" i="23"/>
  <c r="N132" i="23"/>
  <c r="O132" i="23"/>
  <c r="P132" i="23"/>
  <c r="Q132" i="23"/>
  <c r="R132" i="23"/>
  <c r="S132" i="23"/>
  <c r="T132" i="23"/>
  <c r="U132" i="23"/>
  <c r="V132" i="23"/>
  <c r="W132" i="23"/>
  <c r="X132" i="23"/>
  <c r="Y132" i="23"/>
  <c r="Z132" i="23"/>
  <c r="E133" i="23"/>
  <c r="F133" i="23"/>
  <c r="G133" i="23"/>
  <c r="H133" i="23"/>
  <c r="I133" i="23"/>
  <c r="J133" i="23"/>
  <c r="K133" i="23"/>
  <c r="L133" i="23"/>
  <c r="M133" i="23"/>
  <c r="N133" i="23"/>
  <c r="O133" i="23"/>
  <c r="P133" i="23"/>
  <c r="Q133" i="23"/>
  <c r="R133" i="23"/>
  <c r="S133" i="23"/>
  <c r="T133" i="23"/>
  <c r="U133" i="23"/>
  <c r="V133" i="23"/>
  <c r="W133" i="23"/>
  <c r="X133" i="23"/>
  <c r="Y133" i="23"/>
  <c r="Z133" i="23"/>
  <c r="AA133" i="23"/>
  <c r="E134" i="23"/>
  <c r="F134" i="23"/>
  <c r="G134" i="23"/>
  <c r="H134" i="23"/>
  <c r="I134" i="23"/>
  <c r="J134" i="23"/>
  <c r="K134" i="23"/>
  <c r="L134" i="23"/>
  <c r="M134" i="23"/>
  <c r="N134" i="23"/>
  <c r="O134" i="23"/>
  <c r="P134" i="23"/>
  <c r="Q134" i="23"/>
  <c r="R134" i="23"/>
  <c r="S134" i="23"/>
  <c r="T134" i="23"/>
  <c r="U134" i="23"/>
  <c r="V134" i="23"/>
  <c r="W134" i="23"/>
  <c r="X134" i="23"/>
  <c r="Y134" i="23"/>
  <c r="Z134" i="23"/>
  <c r="E135" i="23"/>
  <c r="F135" i="23"/>
  <c r="G135" i="23"/>
  <c r="H135" i="23"/>
  <c r="I135" i="23"/>
  <c r="J135" i="23"/>
  <c r="K135" i="23"/>
  <c r="L135" i="23"/>
  <c r="M135" i="23"/>
  <c r="N135" i="23"/>
  <c r="O135" i="23"/>
  <c r="P135" i="23"/>
  <c r="Q135" i="23"/>
  <c r="R135" i="23"/>
  <c r="S135" i="23"/>
  <c r="T135" i="23"/>
  <c r="U135" i="23"/>
  <c r="V135" i="23"/>
  <c r="W135" i="23"/>
  <c r="X135" i="23"/>
  <c r="Y135" i="23"/>
  <c r="Z135" i="23"/>
  <c r="E136" i="23"/>
  <c r="F136" i="23"/>
  <c r="G136" i="23"/>
  <c r="H136" i="23"/>
  <c r="I136" i="23"/>
  <c r="J136" i="23"/>
  <c r="K136" i="23"/>
  <c r="L136" i="23"/>
  <c r="M136" i="23"/>
  <c r="N136" i="23"/>
  <c r="O136" i="23"/>
  <c r="P136" i="23"/>
  <c r="Q136" i="23"/>
  <c r="R136" i="23"/>
  <c r="S136" i="23"/>
  <c r="T136" i="23"/>
  <c r="U136" i="23"/>
  <c r="V136" i="23"/>
  <c r="W136" i="23"/>
  <c r="X136" i="23"/>
  <c r="Y136" i="23"/>
  <c r="Z136" i="23"/>
  <c r="E137" i="23"/>
  <c r="F137" i="23"/>
  <c r="G137" i="23"/>
  <c r="H137" i="23"/>
  <c r="I137" i="23"/>
  <c r="J137" i="23"/>
  <c r="K137" i="23"/>
  <c r="L137" i="23"/>
  <c r="M137" i="23"/>
  <c r="N137" i="23"/>
  <c r="O137" i="23"/>
  <c r="P137" i="23"/>
  <c r="Q137" i="23"/>
  <c r="R137" i="23"/>
  <c r="S137" i="23"/>
  <c r="T137" i="23"/>
  <c r="U137" i="23"/>
  <c r="V137" i="23"/>
  <c r="W137" i="23"/>
  <c r="X137" i="23"/>
  <c r="Y137" i="23"/>
  <c r="Z137" i="23"/>
  <c r="E138" i="23"/>
  <c r="F138" i="23"/>
  <c r="G138" i="23"/>
  <c r="H138" i="23"/>
  <c r="I138" i="23"/>
  <c r="J138" i="23"/>
  <c r="K138" i="23"/>
  <c r="L138" i="23"/>
  <c r="M138" i="23"/>
  <c r="N138" i="23"/>
  <c r="O138" i="23"/>
  <c r="P138" i="23"/>
  <c r="Q138" i="23"/>
  <c r="R138" i="23"/>
  <c r="S138" i="23"/>
  <c r="T138" i="23"/>
  <c r="U138" i="23"/>
  <c r="V138" i="23"/>
  <c r="W138" i="23"/>
  <c r="X138" i="23"/>
  <c r="Y138" i="23"/>
  <c r="Z138" i="23"/>
  <c r="E139" i="23"/>
  <c r="F139" i="23"/>
  <c r="B139" i="23" s="1"/>
  <c r="G139" i="23"/>
  <c r="H139" i="23"/>
  <c r="I139" i="23"/>
  <c r="J139" i="23"/>
  <c r="K139" i="23"/>
  <c r="L139" i="23"/>
  <c r="M139" i="23"/>
  <c r="N139" i="23"/>
  <c r="O139" i="23"/>
  <c r="P139" i="23"/>
  <c r="Q139" i="23"/>
  <c r="R139" i="23"/>
  <c r="S139" i="23"/>
  <c r="T139" i="23"/>
  <c r="U139" i="23"/>
  <c r="V139" i="23"/>
  <c r="W139" i="23"/>
  <c r="X139" i="23"/>
  <c r="Y139" i="23"/>
  <c r="Z139" i="23"/>
  <c r="E140" i="23"/>
  <c r="F140" i="23"/>
  <c r="G140" i="23"/>
  <c r="H140" i="23"/>
  <c r="I140" i="23"/>
  <c r="J140" i="23"/>
  <c r="K140" i="23"/>
  <c r="L140" i="23"/>
  <c r="M140" i="23"/>
  <c r="N140" i="23"/>
  <c r="O140" i="23"/>
  <c r="P140" i="23"/>
  <c r="Q140" i="23"/>
  <c r="R140" i="23"/>
  <c r="S140" i="23"/>
  <c r="T140" i="23"/>
  <c r="U140" i="23"/>
  <c r="V140" i="23"/>
  <c r="W140" i="23"/>
  <c r="X140" i="23"/>
  <c r="Y140" i="23"/>
  <c r="Z140" i="23"/>
  <c r="E141" i="23"/>
  <c r="F141" i="23"/>
  <c r="B141" i="23" s="1"/>
  <c r="G141" i="23"/>
  <c r="H141" i="23"/>
  <c r="I141" i="23"/>
  <c r="J141" i="23"/>
  <c r="K141" i="23"/>
  <c r="L141" i="23"/>
  <c r="M141" i="23"/>
  <c r="N141" i="23"/>
  <c r="O141" i="23"/>
  <c r="P141" i="23"/>
  <c r="Q141" i="23"/>
  <c r="R141" i="23"/>
  <c r="S141" i="23"/>
  <c r="T141" i="23"/>
  <c r="U141" i="23"/>
  <c r="V141" i="23"/>
  <c r="W141" i="23"/>
  <c r="X141" i="23"/>
  <c r="Y141" i="23"/>
  <c r="Z141" i="23"/>
  <c r="E142" i="23"/>
  <c r="F142" i="23"/>
  <c r="G142" i="23"/>
  <c r="H142" i="23"/>
  <c r="I142" i="23"/>
  <c r="J142" i="23"/>
  <c r="K142" i="23"/>
  <c r="L142" i="23"/>
  <c r="M142" i="23"/>
  <c r="N142" i="23"/>
  <c r="O142" i="23"/>
  <c r="P142" i="23"/>
  <c r="Q142" i="23"/>
  <c r="R142" i="23"/>
  <c r="S142" i="23"/>
  <c r="T142" i="23"/>
  <c r="U142" i="23"/>
  <c r="V142" i="23"/>
  <c r="W142" i="23"/>
  <c r="X142" i="23"/>
  <c r="Y142" i="23"/>
  <c r="Z142" i="23"/>
  <c r="E143" i="23"/>
  <c r="F143" i="23"/>
  <c r="B143" i="23" s="1"/>
  <c r="G143" i="23"/>
  <c r="H143" i="23"/>
  <c r="I143" i="23"/>
  <c r="J143" i="23"/>
  <c r="K143" i="23"/>
  <c r="L143" i="23"/>
  <c r="M143" i="23"/>
  <c r="N143" i="23"/>
  <c r="O143" i="23"/>
  <c r="P143" i="23"/>
  <c r="Q143" i="23"/>
  <c r="R143" i="23"/>
  <c r="S143" i="23"/>
  <c r="T143" i="23"/>
  <c r="U143" i="23"/>
  <c r="V143" i="23"/>
  <c r="W143" i="23"/>
  <c r="X143" i="23"/>
  <c r="Y143" i="23"/>
  <c r="Z143" i="23"/>
  <c r="E144" i="23"/>
  <c r="F144" i="23"/>
  <c r="G144" i="23"/>
  <c r="H144" i="23"/>
  <c r="I144" i="23"/>
  <c r="J144" i="23"/>
  <c r="K144" i="23"/>
  <c r="L144" i="23"/>
  <c r="M144" i="23"/>
  <c r="N144" i="23"/>
  <c r="O144" i="23"/>
  <c r="P144" i="23"/>
  <c r="Q144" i="23"/>
  <c r="R144" i="23"/>
  <c r="S144" i="23"/>
  <c r="T144" i="23"/>
  <c r="U144" i="23"/>
  <c r="V144" i="23"/>
  <c r="W144" i="23"/>
  <c r="X144" i="23"/>
  <c r="Y144" i="23"/>
  <c r="Z144" i="23"/>
  <c r="E145" i="23"/>
  <c r="F145" i="23"/>
  <c r="B145" i="23" s="1"/>
  <c r="G145" i="23"/>
  <c r="H145" i="23"/>
  <c r="I145" i="23"/>
  <c r="J145" i="23"/>
  <c r="K145" i="23"/>
  <c r="L145" i="23"/>
  <c r="M145" i="23"/>
  <c r="N145" i="23"/>
  <c r="O145" i="23"/>
  <c r="P145" i="23"/>
  <c r="Q145" i="23"/>
  <c r="R145" i="23"/>
  <c r="S145" i="23"/>
  <c r="T145" i="23"/>
  <c r="U145" i="23"/>
  <c r="V145" i="23"/>
  <c r="W145" i="23"/>
  <c r="X145" i="23"/>
  <c r="Y145" i="23"/>
  <c r="Z145" i="23"/>
  <c r="E146" i="23"/>
  <c r="F146" i="23"/>
  <c r="G146" i="23"/>
  <c r="H146" i="23"/>
  <c r="I146" i="23"/>
  <c r="J146" i="23"/>
  <c r="K146" i="23"/>
  <c r="L146" i="23"/>
  <c r="M146" i="23"/>
  <c r="N146" i="23"/>
  <c r="O146" i="23"/>
  <c r="P146" i="23"/>
  <c r="Q146" i="23"/>
  <c r="R146" i="23"/>
  <c r="S146" i="23"/>
  <c r="T146" i="23"/>
  <c r="U146" i="23"/>
  <c r="V146" i="23"/>
  <c r="W146" i="23"/>
  <c r="X146" i="23"/>
  <c r="Y146" i="23"/>
  <c r="Z146" i="23"/>
  <c r="E147" i="23"/>
  <c r="F147" i="23"/>
  <c r="G147" i="23"/>
  <c r="H147" i="23"/>
  <c r="I147" i="23"/>
  <c r="J147" i="23"/>
  <c r="K147" i="23"/>
  <c r="L147" i="23"/>
  <c r="M147" i="23"/>
  <c r="N147" i="23"/>
  <c r="O147" i="23"/>
  <c r="P147" i="23"/>
  <c r="Q147" i="23"/>
  <c r="R147" i="23"/>
  <c r="S147" i="23"/>
  <c r="T147" i="23"/>
  <c r="U147" i="23"/>
  <c r="V147" i="23"/>
  <c r="W147" i="23"/>
  <c r="X147" i="23"/>
  <c r="Y147" i="23"/>
  <c r="Z147" i="23"/>
  <c r="E148" i="23"/>
  <c r="F148" i="23"/>
  <c r="G148" i="23"/>
  <c r="H148" i="23"/>
  <c r="I148" i="23"/>
  <c r="J148" i="23"/>
  <c r="K148" i="23"/>
  <c r="L148" i="23"/>
  <c r="M148" i="23"/>
  <c r="N148" i="23"/>
  <c r="O148" i="23"/>
  <c r="P148" i="23"/>
  <c r="Q148" i="23"/>
  <c r="R148" i="23"/>
  <c r="S148" i="23"/>
  <c r="T148" i="23"/>
  <c r="U148" i="23"/>
  <c r="V148" i="23"/>
  <c r="W148" i="23"/>
  <c r="X148" i="23"/>
  <c r="Y148" i="23"/>
  <c r="Z148" i="23"/>
  <c r="B149" i="23"/>
  <c r="E149" i="23"/>
  <c r="F149" i="23"/>
  <c r="G149" i="23"/>
  <c r="H149" i="23"/>
  <c r="I149" i="23"/>
  <c r="J149" i="23"/>
  <c r="K149" i="23"/>
  <c r="L149" i="23"/>
  <c r="M149" i="23"/>
  <c r="N149" i="23"/>
  <c r="O149" i="23"/>
  <c r="P149" i="23"/>
  <c r="Q149" i="23"/>
  <c r="R149" i="23"/>
  <c r="S149" i="23"/>
  <c r="T149" i="23"/>
  <c r="U149" i="23"/>
  <c r="V149" i="23"/>
  <c r="W149" i="23"/>
  <c r="X149" i="23"/>
  <c r="Y149" i="23"/>
  <c r="Z149" i="23"/>
  <c r="AA149" i="23"/>
  <c r="E150" i="23"/>
  <c r="F150" i="23"/>
  <c r="G150" i="23"/>
  <c r="H150" i="23"/>
  <c r="I150" i="23"/>
  <c r="J150" i="23"/>
  <c r="K150" i="23"/>
  <c r="L150" i="23"/>
  <c r="M150" i="23"/>
  <c r="N150" i="23"/>
  <c r="O150" i="23"/>
  <c r="P150" i="23"/>
  <c r="Q150" i="23"/>
  <c r="R150" i="23"/>
  <c r="S150" i="23"/>
  <c r="T150" i="23"/>
  <c r="U150" i="23"/>
  <c r="V150" i="23"/>
  <c r="W150" i="23"/>
  <c r="X150" i="23"/>
  <c r="Y150" i="23"/>
  <c r="Z150" i="23"/>
  <c r="E151" i="23"/>
  <c r="F151" i="23"/>
  <c r="G151" i="23"/>
  <c r="H151" i="23"/>
  <c r="I151" i="23"/>
  <c r="J151" i="23"/>
  <c r="K151" i="23"/>
  <c r="L151" i="23"/>
  <c r="M151" i="23"/>
  <c r="N151" i="23"/>
  <c r="O151" i="23"/>
  <c r="P151" i="23"/>
  <c r="Q151" i="23"/>
  <c r="R151" i="23"/>
  <c r="S151" i="23"/>
  <c r="T151" i="23"/>
  <c r="U151" i="23"/>
  <c r="V151" i="23"/>
  <c r="W151" i="23"/>
  <c r="X151" i="23"/>
  <c r="Y151" i="23"/>
  <c r="Z151" i="23"/>
  <c r="E152" i="23"/>
  <c r="F152" i="23"/>
  <c r="G152" i="23"/>
  <c r="H152" i="23"/>
  <c r="I152" i="23"/>
  <c r="J152" i="23"/>
  <c r="K152" i="23"/>
  <c r="L152" i="23"/>
  <c r="M152" i="23"/>
  <c r="N152" i="23"/>
  <c r="O152" i="23"/>
  <c r="P152" i="23"/>
  <c r="Q152" i="23"/>
  <c r="R152" i="23"/>
  <c r="S152" i="23"/>
  <c r="T152" i="23"/>
  <c r="U152" i="23"/>
  <c r="V152" i="23"/>
  <c r="W152" i="23"/>
  <c r="X152" i="23"/>
  <c r="Y152" i="23"/>
  <c r="Z152" i="23"/>
  <c r="B153" i="23"/>
  <c r="E153" i="23"/>
  <c r="F153" i="23"/>
  <c r="G153" i="23"/>
  <c r="H153" i="23"/>
  <c r="I153" i="23"/>
  <c r="J153" i="23"/>
  <c r="K153" i="23"/>
  <c r="L153" i="23"/>
  <c r="M153" i="23"/>
  <c r="N153" i="23"/>
  <c r="O153" i="23"/>
  <c r="P153" i="23"/>
  <c r="Q153" i="23"/>
  <c r="R153" i="23"/>
  <c r="S153" i="23"/>
  <c r="T153" i="23"/>
  <c r="U153" i="23"/>
  <c r="V153" i="23"/>
  <c r="W153" i="23"/>
  <c r="X153" i="23"/>
  <c r="Y153" i="23"/>
  <c r="Z153" i="23"/>
  <c r="E154" i="23"/>
  <c r="F154" i="23"/>
  <c r="G154" i="23"/>
  <c r="H154" i="23"/>
  <c r="I154" i="23"/>
  <c r="J154" i="23"/>
  <c r="K154" i="23"/>
  <c r="L154" i="23"/>
  <c r="M154" i="23"/>
  <c r="N154" i="23"/>
  <c r="O154" i="23"/>
  <c r="P154" i="23"/>
  <c r="Q154" i="23"/>
  <c r="R154" i="23"/>
  <c r="S154" i="23"/>
  <c r="T154" i="23"/>
  <c r="U154" i="23"/>
  <c r="V154" i="23"/>
  <c r="W154" i="23"/>
  <c r="X154" i="23"/>
  <c r="Y154" i="23"/>
  <c r="Z154" i="23"/>
  <c r="E155" i="23"/>
  <c r="F155" i="23"/>
  <c r="B155" i="23" s="1"/>
  <c r="G155" i="23"/>
  <c r="H155" i="23"/>
  <c r="I155" i="23"/>
  <c r="J155" i="23"/>
  <c r="K155" i="23"/>
  <c r="L155" i="23"/>
  <c r="M155" i="23"/>
  <c r="N155" i="23"/>
  <c r="O155" i="23"/>
  <c r="P155" i="23"/>
  <c r="Q155" i="23"/>
  <c r="R155" i="23"/>
  <c r="S155" i="23"/>
  <c r="T155" i="23"/>
  <c r="U155" i="23"/>
  <c r="V155" i="23"/>
  <c r="W155" i="23"/>
  <c r="X155" i="23"/>
  <c r="Y155" i="23"/>
  <c r="Z155" i="23"/>
  <c r="E156" i="23"/>
  <c r="F156" i="23"/>
  <c r="G156" i="23"/>
  <c r="H156" i="23"/>
  <c r="I156" i="23"/>
  <c r="J156" i="23"/>
  <c r="K156" i="23"/>
  <c r="L156" i="23"/>
  <c r="M156" i="23"/>
  <c r="N156" i="23"/>
  <c r="O156" i="23"/>
  <c r="P156" i="23"/>
  <c r="Q156" i="23"/>
  <c r="R156" i="23"/>
  <c r="S156" i="23"/>
  <c r="T156" i="23"/>
  <c r="U156" i="23"/>
  <c r="V156" i="23"/>
  <c r="W156" i="23"/>
  <c r="X156" i="23"/>
  <c r="Y156" i="23"/>
  <c r="Z156" i="23"/>
  <c r="E157" i="23"/>
  <c r="F157" i="23"/>
  <c r="B157" i="23" s="1"/>
  <c r="G157" i="23"/>
  <c r="H157" i="23"/>
  <c r="I157" i="23"/>
  <c r="J157" i="23"/>
  <c r="K157" i="23"/>
  <c r="L157" i="23"/>
  <c r="M157" i="23"/>
  <c r="N157" i="23"/>
  <c r="O157" i="23"/>
  <c r="P157" i="23"/>
  <c r="Q157" i="23"/>
  <c r="R157" i="23"/>
  <c r="S157" i="23"/>
  <c r="T157" i="23"/>
  <c r="U157" i="23"/>
  <c r="V157" i="23"/>
  <c r="W157" i="23"/>
  <c r="X157" i="23"/>
  <c r="Y157" i="23"/>
  <c r="Z157" i="23"/>
  <c r="E158" i="23"/>
  <c r="F158" i="23"/>
  <c r="G158" i="23"/>
  <c r="H158" i="23"/>
  <c r="I158" i="23"/>
  <c r="J158" i="23"/>
  <c r="K158" i="23"/>
  <c r="L158" i="23"/>
  <c r="M158" i="23"/>
  <c r="N158" i="23"/>
  <c r="O158" i="23"/>
  <c r="P158" i="23"/>
  <c r="Q158" i="23"/>
  <c r="R158" i="23"/>
  <c r="S158" i="23"/>
  <c r="T158" i="23"/>
  <c r="U158" i="23"/>
  <c r="V158" i="23"/>
  <c r="W158" i="23"/>
  <c r="X158" i="23"/>
  <c r="Y158" i="23"/>
  <c r="Z158" i="23"/>
  <c r="E159" i="23"/>
  <c r="F159" i="23"/>
  <c r="B159" i="23" s="1"/>
  <c r="G159" i="23"/>
  <c r="H159" i="23"/>
  <c r="I159" i="23"/>
  <c r="J159" i="23"/>
  <c r="K159" i="23"/>
  <c r="L159" i="23"/>
  <c r="M159" i="23"/>
  <c r="N159" i="23"/>
  <c r="O159" i="23"/>
  <c r="P159" i="23"/>
  <c r="Q159" i="23"/>
  <c r="R159" i="23"/>
  <c r="S159" i="23"/>
  <c r="T159" i="23"/>
  <c r="U159" i="23"/>
  <c r="V159" i="23"/>
  <c r="W159" i="23"/>
  <c r="X159" i="23"/>
  <c r="Y159" i="23"/>
  <c r="Z159" i="23"/>
  <c r="E160" i="23"/>
  <c r="F160" i="23"/>
  <c r="G160" i="23"/>
  <c r="H160" i="23"/>
  <c r="I160" i="23"/>
  <c r="J160" i="23"/>
  <c r="K160" i="23"/>
  <c r="L160" i="23"/>
  <c r="M160" i="23"/>
  <c r="N160" i="23"/>
  <c r="O160" i="23"/>
  <c r="P160" i="23"/>
  <c r="Q160" i="23"/>
  <c r="R160" i="23"/>
  <c r="S160" i="23"/>
  <c r="T160" i="23"/>
  <c r="U160" i="23"/>
  <c r="V160" i="23"/>
  <c r="W160" i="23"/>
  <c r="X160" i="23"/>
  <c r="Y160" i="23"/>
  <c r="Z160" i="23"/>
  <c r="E161" i="23"/>
  <c r="F161" i="23"/>
  <c r="B161" i="23" s="1"/>
  <c r="G161" i="23"/>
  <c r="H161" i="23"/>
  <c r="I161" i="23"/>
  <c r="J161" i="23"/>
  <c r="K161" i="23"/>
  <c r="L161" i="23"/>
  <c r="M161" i="23"/>
  <c r="N161" i="23"/>
  <c r="O161" i="23"/>
  <c r="P161" i="23"/>
  <c r="Q161" i="23"/>
  <c r="R161" i="23"/>
  <c r="S161" i="23"/>
  <c r="T161" i="23"/>
  <c r="U161" i="23"/>
  <c r="V161" i="23"/>
  <c r="W161" i="23"/>
  <c r="X161" i="23"/>
  <c r="Y161" i="23"/>
  <c r="Z161" i="23"/>
  <c r="E162" i="23"/>
  <c r="F162" i="23"/>
  <c r="G162" i="23"/>
  <c r="H162" i="23"/>
  <c r="I162" i="23"/>
  <c r="J162" i="23"/>
  <c r="K162" i="23"/>
  <c r="L162" i="23"/>
  <c r="M162" i="23"/>
  <c r="N162" i="23"/>
  <c r="O162" i="23"/>
  <c r="P162" i="23"/>
  <c r="Q162" i="23"/>
  <c r="R162" i="23"/>
  <c r="S162" i="23"/>
  <c r="T162" i="23"/>
  <c r="U162" i="23"/>
  <c r="V162" i="23"/>
  <c r="W162" i="23"/>
  <c r="X162" i="23"/>
  <c r="Y162" i="23"/>
  <c r="Z162" i="23"/>
  <c r="E163" i="23"/>
  <c r="F163" i="23"/>
  <c r="G163" i="23"/>
  <c r="H163" i="23"/>
  <c r="I163" i="23"/>
  <c r="J163" i="23"/>
  <c r="K163" i="23"/>
  <c r="L163" i="23"/>
  <c r="M163" i="23"/>
  <c r="N163" i="23"/>
  <c r="O163" i="23"/>
  <c r="P163" i="23"/>
  <c r="Q163" i="23"/>
  <c r="R163" i="23"/>
  <c r="S163" i="23"/>
  <c r="T163" i="23"/>
  <c r="U163" i="23"/>
  <c r="V163" i="23"/>
  <c r="W163" i="23"/>
  <c r="X163" i="23"/>
  <c r="Y163" i="23"/>
  <c r="Z163" i="23"/>
  <c r="E164" i="23"/>
  <c r="F164" i="23"/>
  <c r="G164" i="23"/>
  <c r="H164" i="23"/>
  <c r="I164" i="23"/>
  <c r="J164" i="23"/>
  <c r="K164" i="23"/>
  <c r="L164" i="23"/>
  <c r="M164" i="23"/>
  <c r="N164" i="23"/>
  <c r="O164" i="23"/>
  <c r="P164" i="23"/>
  <c r="Q164" i="23"/>
  <c r="R164" i="23"/>
  <c r="S164" i="23"/>
  <c r="T164" i="23"/>
  <c r="U164" i="23"/>
  <c r="V164" i="23"/>
  <c r="W164" i="23"/>
  <c r="X164" i="23"/>
  <c r="Y164" i="23"/>
  <c r="Z164" i="23"/>
  <c r="B165" i="23"/>
  <c r="E165" i="23"/>
  <c r="F165" i="23"/>
  <c r="G165" i="23"/>
  <c r="H165" i="23"/>
  <c r="I165" i="23"/>
  <c r="J165" i="23"/>
  <c r="K165" i="23"/>
  <c r="L165" i="23"/>
  <c r="M165" i="23"/>
  <c r="N165" i="23"/>
  <c r="O165" i="23"/>
  <c r="P165" i="23"/>
  <c r="Q165" i="23"/>
  <c r="R165" i="23"/>
  <c r="S165" i="23"/>
  <c r="T165" i="23"/>
  <c r="U165" i="23"/>
  <c r="V165" i="23"/>
  <c r="W165" i="23"/>
  <c r="X165" i="23"/>
  <c r="Y165" i="23"/>
  <c r="Z165" i="23"/>
  <c r="AA165" i="23"/>
  <c r="E166" i="23"/>
  <c r="F166" i="23"/>
  <c r="G166" i="23"/>
  <c r="H166" i="23"/>
  <c r="I166" i="23"/>
  <c r="J166" i="23"/>
  <c r="K166" i="23"/>
  <c r="L166" i="23"/>
  <c r="M166" i="23"/>
  <c r="N166" i="23"/>
  <c r="O166" i="23"/>
  <c r="P166" i="23"/>
  <c r="Q166" i="23"/>
  <c r="R166" i="23"/>
  <c r="S166" i="23"/>
  <c r="T166" i="23"/>
  <c r="U166" i="23"/>
  <c r="V166" i="23"/>
  <c r="W166" i="23"/>
  <c r="X166" i="23"/>
  <c r="Y166" i="23"/>
  <c r="Z166" i="23"/>
  <c r="E167" i="23"/>
  <c r="F167" i="23"/>
  <c r="G167" i="23"/>
  <c r="H167" i="23"/>
  <c r="I167" i="23"/>
  <c r="J167" i="23"/>
  <c r="K167" i="23"/>
  <c r="L167" i="23"/>
  <c r="M167" i="23"/>
  <c r="N167" i="23"/>
  <c r="O167" i="23"/>
  <c r="P167" i="23"/>
  <c r="Q167" i="23"/>
  <c r="R167" i="23"/>
  <c r="S167" i="23"/>
  <c r="T167" i="23"/>
  <c r="U167" i="23"/>
  <c r="V167" i="23"/>
  <c r="W167" i="23"/>
  <c r="X167" i="23"/>
  <c r="Y167" i="23"/>
  <c r="Z167" i="23"/>
  <c r="E168" i="23"/>
  <c r="F168" i="23"/>
  <c r="G168" i="23"/>
  <c r="H168" i="23"/>
  <c r="I168" i="23"/>
  <c r="J168" i="23"/>
  <c r="K168" i="23"/>
  <c r="L168" i="23"/>
  <c r="M168" i="23"/>
  <c r="N168" i="23"/>
  <c r="O168" i="23"/>
  <c r="P168" i="23"/>
  <c r="Q168" i="23"/>
  <c r="R168" i="23"/>
  <c r="S168" i="23"/>
  <c r="T168" i="23"/>
  <c r="U168" i="23"/>
  <c r="V168" i="23"/>
  <c r="W168" i="23"/>
  <c r="X168" i="23"/>
  <c r="Y168" i="23"/>
  <c r="Z168" i="23"/>
  <c r="E169" i="23"/>
  <c r="F169" i="23"/>
  <c r="G169" i="23"/>
  <c r="H169" i="23"/>
  <c r="I169" i="23"/>
  <c r="J169" i="23"/>
  <c r="K169" i="23"/>
  <c r="L169" i="23"/>
  <c r="M169" i="23"/>
  <c r="N169" i="23"/>
  <c r="O169" i="23"/>
  <c r="P169" i="23"/>
  <c r="Q169" i="23"/>
  <c r="R169" i="23"/>
  <c r="S169" i="23"/>
  <c r="T169" i="23"/>
  <c r="U169" i="23"/>
  <c r="V169" i="23"/>
  <c r="W169" i="23"/>
  <c r="X169" i="23"/>
  <c r="Y169" i="23"/>
  <c r="Z169" i="23"/>
  <c r="E170" i="23"/>
  <c r="F170" i="23"/>
  <c r="G170" i="23"/>
  <c r="H170" i="23"/>
  <c r="I170" i="23"/>
  <c r="J170" i="23"/>
  <c r="K170" i="23"/>
  <c r="L170" i="23"/>
  <c r="M170" i="23"/>
  <c r="N170" i="23"/>
  <c r="O170" i="23"/>
  <c r="P170" i="23"/>
  <c r="Q170" i="23"/>
  <c r="R170" i="23"/>
  <c r="S170" i="23"/>
  <c r="T170" i="23"/>
  <c r="U170" i="23"/>
  <c r="V170" i="23"/>
  <c r="W170" i="23"/>
  <c r="X170" i="23"/>
  <c r="Y170" i="23"/>
  <c r="Z170" i="23"/>
  <c r="E171" i="23"/>
  <c r="F171" i="23"/>
  <c r="B171" i="23" s="1"/>
  <c r="G171" i="23"/>
  <c r="H171" i="23"/>
  <c r="I171" i="23"/>
  <c r="J171" i="23"/>
  <c r="K171" i="23"/>
  <c r="L171" i="23"/>
  <c r="M171" i="23"/>
  <c r="N171" i="23"/>
  <c r="O171" i="23"/>
  <c r="P171" i="23"/>
  <c r="Q171" i="23"/>
  <c r="R171" i="23"/>
  <c r="S171" i="23"/>
  <c r="T171" i="23"/>
  <c r="U171" i="23"/>
  <c r="V171" i="23"/>
  <c r="W171" i="23"/>
  <c r="X171" i="23"/>
  <c r="Y171" i="23"/>
  <c r="Z171" i="23"/>
  <c r="E172" i="23"/>
  <c r="F172" i="23"/>
  <c r="G172" i="23"/>
  <c r="H172" i="23"/>
  <c r="I172" i="23"/>
  <c r="J172" i="23"/>
  <c r="K172" i="23"/>
  <c r="L172" i="23"/>
  <c r="M172" i="23"/>
  <c r="N172" i="23"/>
  <c r="O172" i="23"/>
  <c r="P172" i="23"/>
  <c r="Q172" i="23"/>
  <c r="R172" i="23"/>
  <c r="S172" i="23"/>
  <c r="T172" i="23"/>
  <c r="U172" i="23"/>
  <c r="V172" i="23"/>
  <c r="W172" i="23"/>
  <c r="X172" i="23"/>
  <c r="Y172" i="23"/>
  <c r="Z172" i="23"/>
  <c r="E173" i="23"/>
  <c r="F173" i="23"/>
  <c r="B173" i="23" s="1"/>
  <c r="G173" i="23"/>
  <c r="H173" i="23"/>
  <c r="I173" i="23"/>
  <c r="J173" i="23"/>
  <c r="K173" i="23"/>
  <c r="L173" i="23"/>
  <c r="M173" i="23"/>
  <c r="N173" i="23"/>
  <c r="O173" i="23"/>
  <c r="P173" i="23"/>
  <c r="Q173" i="23"/>
  <c r="R173" i="23"/>
  <c r="S173" i="23"/>
  <c r="T173" i="23"/>
  <c r="U173" i="23"/>
  <c r="V173" i="23"/>
  <c r="W173" i="23"/>
  <c r="X173" i="23"/>
  <c r="Y173" i="23"/>
  <c r="Z173" i="23"/>
  <c r="E174" i="23"/>
  <c r="F174" i="23"/>
  <c r="G174" i="23"/>
  <c r="H174" i="23"/>
  <c r="I174" i="23"/>
  <c r="J174" i="23"/>
  <c r="K174" i="23"/>
  <c r="L174" i="23"/>
  <c r="M174" i="23"/>
  <c r="N174" i="23"/>
  <c r="O174" i="23"/>
  <c r="P174" i="23"/>
  <c r="Q174" i="23"/>
  <c r="R174" i="23"/>
  <c r="S174" i="23"/>
  <c r="T174" i="23"/>
  <c r="U174" i="23"/>
  <c r="V174" i="23"/>
  <c r="W174" i="23"/>
  <c r="X174" i="23"/>
  <c r="Y174" i="23"/>
  <c r="Z174" i="23"/>
  <c r="E175" i="23"/>
  <c r="F175" i="23"/>
  <c r="B175" i="23" s="1"/>
  <c r="G175" i="23"/>
  <c r="H175" i="23"/>
  <c r="I175" i="23"/>
  <c r="J175" i="23"/>
  <c r="K175" i="23"/>
  <c r="L175" i="23"/>
  <c r="M175" i="23"/>
  <c r="N175" i="23"/>
  <c r="O175" i="23"/>
  <c r="P175" i="23"/>
  <c r="Q175" i="23"/>
  <c r="R175" i="23"/>
  <c r="S175" i="23"/>
  <c r="T175" i="23"/>
  <c r="U175" i="23"/>
  <c r="V175" i="23"/>
  <c r="W175" i="23"/>
  <c r="X175" i="23"/>
  <c r="Y175" i="23"/>
  <c r="Z175" i="23"/>
  <c r="E176" i="23"/>
  <c r="F176" i="23"/>
  <c r="G176" i="23"/>
  <c r="H176" i="23"/>
  <c r="I176" i="23"/>
  <c r="J176" i="23"/>
  <c r="K176" i="23"/>
  <c r="L176" i="23"/>
  <c r="M176" i="23"/>
  <c r="N176" i="23"/>
  <c r="O176" i="23"/>
  <c r="P176" i="23"/>
  <c r="Q176" i="23"/>
  <c r="R176" i="23"/>
  <c r="S176" i="23"/>
  <c r="T176" i="23"/>
  <c r="U176" i="23"/>
  <c r="V176" i="23"/>
  <c r="W176" i="23"/>
  <c r="X176" i="23"/>
  <c r="Y176" i="23"/>
  <c r="Z176" i="23"/>
  <c r="E177" i="23"/>
  <c r="F177" i="23"/>
  <c r="B177" i="23" s="1"/>
  <c r="G177" i="23"/>
  <c r="H177" i="23"/>
  <c r="I177" i="23"/>
  <c r="J177" i="23"/>
  <c r="K177" i="23"/>
  <c r="L177" i="23"/>
  <c r="M177" i="23"/>
  <c r="N177" i="23"/>
  <c r="O177" i="23"/>
  <c r="P177" i="23"/>
  <c r="Q177" i="23"/>
  <c r="R177" i="23"/>
  <c r="S177" i="23"/>
  <c r="T177" i="23"/>
  <c r="U177" i="23"/>
  <c r="V177" i="23"/>
  <c r="W177" i="23"/>
  <c r="X177" i="23"/>
  <c r="Y177" i="23"/>
  <c r="Z177" i="23"/>
  <c r="E178" i="23"/>
  <c r="F178" i="23"/>
  <c r="G178" i="23"/>
  <c r="H178" i="23"/>
  <c r="I178" i="23"/>
  <c r="J178" i="23"/>
  <c r="K178" i="23"/>
  <c r="L178" i="23"/>
  <c r="M178" i="23"/>
  <c r="N178" i="23"/>
  <c r="O178" i="23"/>
  <c r="P178" i="23"/>
  <c r="Q178" i="23"/>
  <c r="R178" i="23"/>
  <c r="S178" i="23"/>
  <c r="T178" i="23"/>
  <c r="U178" i="23"/>
  <c r="V178" i="23"/>
  <c r="W178" i="23"/>
  <c r="X178" i="23"/>
  <c r="Y178" i="23"/>
  <c r="Z178" i="23"/>
  <c r="E179" i="23"/>
  <c r="F179" i="23"/>
  <c r="G179" i="23"/>
  <c r="H179" i="23"/>
  <c r="I179" i="23"/>
  <c r="J179" i="23"/>
  <c r="K179" i="23"/>
  <c r="L179" i="23"/>
  <c r="M179" i="23"/>
  <c r="N179" i="23"/>
  <c r="O179" i="23"/>
  <c r="P179" i="23"/>
  <c r="Q179" i="23"/>
  <c r="R179" i="23"/>
  <c r="S179" i="23"/>
  <c r="T179" i="23"/>
  <c r="U179" i="23"/>
  <c r="V179" i="23"/>
  <c r="W179" i="23"/>
  <c r="X179" i="23"/>
  <c r="Y179" i="23"/>
  <c r="Z179" i="23"/>
  <c r="E180" i="23"/>
  <c r="F180" i="23"/>
  <c r="G180" i="23"/>
  <c r="H180" i="23"/>
  <c r="I180" i="23"/>
  <c r="J180" i="23"/>
  <c r="K180" i="23"/>
  <c r="L180" i="23"/>
  <c r="M180" i="23"/>
  <c r="N180" i="23"/>
  <c r="O180" i="23"/>
  <c r="P180" i="23"/>
  <c r="Q180" i="23"/>
  <c r="R180" i="23"/>
  <c r="S180" i="23"/>
  <c r="T180" i="23"/>
  <c r="U180" i="23"/>
  <c r="V180" i="23"/>
  <c r="W180" i="23"/>
  <c r="X180" i="23"/>
  <c r="Y180" i="23"/>
  <c r="Z180" i="23"/>
  <c r="E181" i="23"/>
  <c r="F181" i="23"/>
  <c r="G181" i="23"/>
  <c r="H181" i="23"/>
  <c r="I181" i="23"/>
  <c r="J181" i="23"/>
  <c r="K181" i="23"/>
  <c r="L181" i="23"/>
  <c r="M181" i="23"/>
  <c r="N181" i="23"/>
  <c r="O181" i="23"/>
  <c r="P181" i="23"/>
  <c r="Q181" i="23"/>
  <c r="R181" i="23"/>
  <c r="S181" i="23"/>
  <c r="T181" i="23"/>
  <c r="U181" i="23"/>
  <c r="V181" i="23"/>
  <c r="W181" i="23"/>
  <c r="X181" i="23"/>
  <c r="Y181" i="23"/>
  <c r="Z181" i="23"/>
  <c r="E182" i="23"/>
  <c r="F182" i="23"/>
  <c r="G182" i="23"/>
  <c r="H182" i="23"/>
  <c r="I182" i="23"/>
  <c r="J182" i="23"/>
  <c r="K182" i="23"/>
  <c r="L182" i="23"/>
  <c r="M182" i="23"/>
  <c r="N182" i="23"/>
  <c r="O182" i="23"/>
  <c r="P182" i="23"/>
  <c r="Q182" i="23"/>
  <c r="R182" i="23"/>
  <c r="S182" i="23"/>
  <c r="T182" i="23"/>
  <c r="U182" i="23"/>
  <c r="V182" i="23"/>
  <c r="W182" i="23"/>
  <c r="X182" i="23"/>
  <c r="Y182" i="23"/>
  <c r="Z182" i="23"/>
  <c r="E183" i="23"/>
  <c r="F183" i="23"/>
  <c r="G183" i="23"/>
  <c r="H183" i="23"/>
  <c r="I183" i="23"/>
  <c r="J183" i="23"/>
  <c r="K183" i="23"/>
  <c r="L183" i="23"/>
  <c r="M183" i="23"/>
  <c r="N183" i="23"/>
  <c r="O183" i="23"/>
  <c r="P183" i="23"/>
  <c r="Q183" i="23"/>
  <c r="R183" i="23"/>
  <c r="S183" i="23"/>
  <c r="T183" i="23"/>
  <c r="U183" i="23"/>
  <c r="V183" i="23"/>
  <c r="W183" i="23"/>
  <c r="X183" i="23"/>
  <c r="Y183" i="23"/>
  <c r="Z183" i="23"/>
  <c r="E184" i="23"/>
  <c r="F184" i="23"/>
  <c r="G184" i="23"/>
  <c r="H184" i="23"/>
  <c r="I184" i="23"/>
  <c r="J184" i="23"/>
  <c r="K184" i="23"/>
  <c r="L184" i="23"/>
  <c r="M184" i="23"/>
  <c r="N184" i="23"/>
  <c r="O184" i="23"/>
  <c r="P184" i="23"/>
  <c r="Q184" i="23"/>
  <c r="R184" i="23"/>
  <c r="S184" i="23"/>
  <c r="T184" i="23"/>
  <c r="U184" i="23"/>
  <c r="V184" i="23"/>
  <c r="W184" i="23"/>
  <c r="X184" i="23"/>
  <c r="Y184" i="23"/>
  <c r="Z184" i="23"/>
  <c r="E185" i="23"/>
  <c r="F185" i="23"/>
  <c r="G185" i="23"/>
  <c r="H185" i="23"/>
  <c r="I185" i="23"/>
  <c r="J185" i="23"/>
  <c r="K185" i="23"/>
  <c r="L185" i="23"/>
  <c r="M185" i="23"/>
  <c r="N185" i="23"/>
  <c r="O185" i="23"/>
  <c r="P185" i="23"/>
  <c r="Q185" i="23"/>
  <c r="R185" i="23"/>
  <c r="S185" i="23"/>
  <c r="T185" i="23"/>
  <c r="U185" i="23"/>
  <c r="V185" i="23"/>
  <c r="W185" i="23"/>
  <c r="X185" i="23"/>
  <c r="Y185" i="23"/>
  <c r="Z185" i="23"/>
  <c r="AA185" i="23"/>
  <c r="E186" i="23"/>
  <c r="F186" i="23"/>
  <c r="G186" i="23"/>
  <c r="H186" i="23"/>
  <c r="I186" i="23"/>
  <c r="J186" i="23"/>
  <c r="K186" i="23"/>
  <c r="L186" i="23"/>
  <c r="M186" i="23"/>
  <c r="N186" i="23"/>
  <c r="O186" i="23"/>
  <c r="P186" i="23"/>
  <c r="Q186" i="23"/>
  <c r="R186" i="23"/>
  <c r="S186" i="23"/>
  <c r="T186" i="23"/>
  <c r="U186" i="23"/>
  <c r="V186" i="23"/>
  <c r="W186" i="23"/>
  <c r="X186" i="23"/>
  <c r="Y186" i="23"/>
  <c r="Z186" i="23"/>
  <c r="E187" i="23"/>
  <c r="F187" i="23"/>
  <c r="B187" i="23" s="1"/>
  <c r="G187" i="23"/>
  <c r="H187" i="23"/>
  <c r="I187" i="23"/>
  <c r="J187" i="23"/>
  <c r="K187" i="23"/>
  <c r="L187" i="23"/>
  <c r="M187" i="23"/>
  <c r="N187" i="23"/>
  <c r="O187" i="23"/>
  <c r="P187" i="23"/>
  <c r="Q187" i="23"/>
  <c r="R187" i="23"/>
  <c r="S187" i="23"/>
  <c r="T187" i="23"/>
  <c r="U187" i="23"/>
  <c r="V187" i="23"/>
  <c r="W187" i="23"/>
  <c r="X187" i="23"/>
  <c r="Y187" i="23"/>
  <c r="Z187" i="23"/>
  <c r="E188" i="23"/>
  <c r="F188" i="23"/>
  <c r="G188" i="23"/>
  <c r="H188" i="23"/>
  <c r="I188" i="23"/>
  <c r="J188" i="23"/>
  <c r="K188" i="23"/>
  <c r="L188" i="23"/>
  <c r="M188" i="23"/>
  <c r="N188" i="23"/>
  <c r="O188" i="23"/>
  <c r="P188" i="23"/>
  <c r="Q188" i="23"/>
  <c r="R188" i="23"/>
  <c r="S188" i="23"/>
  <c r="T188" i="23"/>
  <c r="U188" i="23"/>
  <c r="V188" i="23"/>
  <c r="W188" i="23"/>
  <c r="X188" i="23"/>
  <c r="Y188" i="23"/>
  <c r="Z188" i="23"/>
  <c r="E189" i="23"/>
  <c r="F189" i="23"/>
  <c r="B189" i="23" s="1"/>
  <c r="G189" i="23"/>
  <c r="H189" i="23"/>
  <c r="I189" i="23"/>
  <c r="J189" i="23"/>
  <c r="K189" i="23"/>
  <c r="L189" i="23"/>
  <c r="M189" i="23"/>
  <c r="N189" i="23"/>
  <c r="O189" i="23"/>
  <c r="P189" i="23"/>
  <c r="Q189" i="23"/>
  <c r="R189" i="23"/>
  <c r="S189" i="23"/>
  <c r="T189" i="23"/>
  <c r="U189" i="23"/>
  <c r="V189" i="23"/>
  <c r="W189" i="23"/>
  <c r="X189" i="23"/>
  <c r="Y189" i="23"/>
  <c r="Z189" i="23"/>
  <c r="E190" i="23"/>
  <c r="F190" i="23"/>
  <c r="G190" i="23"/>
  <c r="H190" i="23"/>
  <c r="I190" i="23"/>
  <c r="J190" i="23"/>
  <c r="K190" i="23"/>
  <c r="L190" i="23"/>
  <c r="M190" i="23"/>
  <c r="N190" i="23"/>
  <c r="O190" i="23"/>
  <c r="P190" i="23"/>
  <c r="Q190" i="23"/>
  <c r="R190" i="23"/>
  <c r="S190" i="23"/>
  <c r="T190" i="23"/>
  <c r="U190" i="23"/>
  <c r="V190" i="23"/>
  <c r="W190" i="23"/>
  <c r="X190" i="23"/>
  <c r="Y190" i="23"/>
  <c r="Z190" i="23"/>
  <c r="E191" i="23"/>
  <c r="F191" i="23"/>
  <c r="B191" i="23" s="1"/>
  <c r="G191" i="23"/>
  <c r="H191" i="23"/>
  <c r="I191" i="23"/>
  <c r="J191" i="23"/>
  <c r="K191" i="23"/>
  <c r="L191" i="23"/>
  <c r="M191" i="23"/>
  <c r="N191" i="23"/>
  <c r="O191" i="23"/>
  <c r="P191" i="23"/>
  <c r="Q191" i="23"/>
  <c r="R191" i="23"/>
  <c r="S191" i="23"/>
  <c r="T191" i="23"/>
  <c r="U191" i="23"/>
  <c r="V191" i="23"/>
  <c r="W191" i="23"/>
  <c r="X191" i="23"/>
  <c r="Y191" i="23"/>
  <c r="Z191" i="23"/>
  <c r="E192" i="23"/>
  <c r="F192" i="23"/>
  <c r="G192" i="23"/>
  <c r="H192" i="23"/>
  <c r="I192" i="23"/>
  <c r="J192" i="23"/>
  <c r="K192" i="23"/>
  <c r="L192" i="23"/>
  <c r="M192" i="23"/>
  <c r="N192" i="23"/>
  <c r="O192" i="23"/>
  <c r="P192" i="23"/>
  <c r="Q192" i="23"/>
  <c r="R192" i="23"/>
  <c r="S192" i="23"/>
  <c r="T192" i="23"/>
  <c r="U192" i="23"/>
  <c r="V192" i="23"/>
  <c r="W192" i="23"/>
  <c r="X192" i="23"/>
  <c r="Y192" i="23"/>
  <c r="Z192" i="23"/>
  <c r="E193" i="23"/>
  <c r="F193" i="23"/>
  <c r="B193" i="23" s="1"/>
  <c r="G193" i="23"/>
  <c r="H193" i="23"/>
  <c r="I193" i="23"/>
  <c r="J193" i="23"/>
  <c r="K193" i="23"/>
  <c r="L193" i="23"/>
  <c r="M193" i="23"/>
  <c r="N193" i="23"/>
  <c r="O193" i="23"/>
  <c r="P193" i="23"/>
  <c r="Q193" i="23"/>
  <c r="R193" i="23"/>
  <c r="S193" i="23"/>
  <c r="T193" i="23"/>
  <c r="U193" i="23"/>
  <c r="V193" i="23"/>
  <c r="W193" i="23"/>
  <c r="X193" i="23"/>
  <c r="Y193" i="23"/>
  <c r="Z193" i="23"/>
  <c r="E194" i="23"/>
  <c r="F194" i="23"/>
  <c r="G194" i="23"/>
  <c r="H194" i="23"/>
  <c r="I194" i="23"/>
  <c r="J194" i="23"/>
  <c r="K194" i="23"/>
  <c r="L194" i="23"/>
  <c r="M194" i="23"/>
  <c r="N194" i="23"/>
  <c r="O194" i="23"/>
  <c r="P194" i="23"/>
  <c r="Q194" i="23"/>
  <c r="R194" i="23"/>
  <c r="S194" i="23"/>
  <c r="T194" i="23"/>
  <c r="U194" i="23"/>
  <c r="V194" i="23"/>
  <c r="W194" i="23"/>
  <c r="X194" i="23"/>
  <c r="Y194" i="23"/>
  <c r="Z194" i="23"/>
  <c r="E195" i="23"/>
  <c r="F195" i="23"/>
  <c r="G195" i="23"/>
  <c r="H195" i="23"/>
  <c r="I195" i="23"/>
  <c r="J195" i="23"/>
  <c r="K195" i="23"/>
  <c r="L195" i="23"/>
  <c r="M195" i="23"/>
  <c r="N195" i="23"/>
  <c r="O195" i="23"/>
  <c r="P195" i="23"/>
  <c r="Q195" i="23"/>
  <c r="R195" i="23"/>
  <c r="S195" i="23"/>
  <c r="T195" i="23"/>
  <c r="U195" i="23"/>
  <c r="V195" i="23"/>
  <c r="W195" i="23"/>
  <c r="X195" i="23"/>
  <c r="Y195" i="23"/>
  <c r="Z195" i="23"/>
  <c r="E196" i="23"/>
  <c r="F196" i="23"/>
  <c r="G196" i="23"/>
  <c r="H196" i="23"/>
  <c r="I196" i="23"/>
  <c r="J196" i="23"/>
  <c r="K196" i="23"/>
  <c r="L196" i="23"/>
  <c r="M196" i="23"/>
  <c r="N196" i="23"/>
  <c r="O196" i="23"/>
  <c r="P196" i="23"/>
  <c r="Q196" i="23"/>
  <c r="R196" i="23"/>
  <c r="S196" i="23"/>
  <c r="T196" i="23"/>
  <c r="U196" i="23"/>
  <c r="V196" i="23"/>
  <c r="W196" i="23"/>
  <c r="X196" i="23"/>
  <c r="Y196" i="23"/>
  <c r="Z196" i="23"/>
  <c r="B197" i="23"/>
  <c r="E197" i="23"/>
  <c r="F197" i="23"/>
  <c r="G197" i="23"/>
  <c r="H197" i="23"/>
  <c r="I197" i="23"/>
  <c r="J197" i="23"/>
  <c r="K197" i="23"/>
  <c r="L197" i="23"/>
  <c r="M197" i="23"/>
  <c r="N197" i="23"/>
  <c r="O197" i="23"/>
  <c r="P197" i="23"/>
  <c r="Q197" i="23"/>
  <c r="R197" i="23"/>
  <c r="S197" i="23"/>
  <c r="T197" i="23"/>
  <c r="U197" i="23"/>
  <c r="V197" i="23"/>
  <c r="W197" i="23"/>
  <c r="X197" i="23"/>
  <c r="Y197" i="23"/>
  <c r="Z197" i="23"/>
  <c r="AA197" i="23"/>
  <c r="E198" i="23"/>
  <c r="F198" i="23"/>
  <c r="G198" i="23"/>
  <c r="H198" i="23"/>
  <c r="I198" i="23"/>
  <c r="J198" i="23"/>
  <c r="K198" i="23"/>
  <c r="L198" i="23"/>
  <c r="M198" i="23"/>
  <c r="N198" i="23"/>
  <c r="O198" i="23"/>
  <c r="P198" i="23"/>
  <c r="Q198" i="23"/>
  <c r="R198" i="23"/>
  <c r="S198" i="23"/>
  <c r="T198" i="23"/>
  <c r="U198" i="23"/>
  <c r="V198" i="23"/>
  <c r="W198" i="23"/>
  <c r="X198" i="23"/>
  <c r="Y198" i="23"/>
  <c r="Z198" i="23"/>
  <c r="E199" i="23"/>
  <c r="F199" i="23"/>
  <c r="G199" i="23"/>
  <c r="H199" i="23"/>
  <c r="I199" i="23"/>
  <c r="J199" i="23"/>
  <c r="K199" i="23"/>
  <c r="L199" i="23"/>
  <c r="M199" i="23"/>
  <c r="N199" i="23"/>
  <c r="O199" i="23"/>
  <c r="P199" i="23"/>
  <c r="Q199" i="23"/>
  <c r="R199" i="23"/>
  <c r="S199" i="23"/>
  <c r="T199" i="23"/>
  <c r="U199" i="23"/>
  <c r="V199" i="23"/>
  <c r="W199" i="23"/>
  <c r="X199" i="23"/>
  <c r="Y199" i="23"/>
  <c r="Z199" i="23"/>
  <c r="E200" i="23"/>
  <c r="F200" i="23"/>
  <c r="G200" i="23"/>
  <c r="H200" i="23"/>
  <c r="I200" i="23"/>
  <c r="J200" i="23"/>
  <c r="K200" i="23"/>
  <c r="L200" i="23"/>
  <c r="M200" i="23"/>
  <c r="N200" i="23"/>
  <c r="O200" i="23"/>
  <c r="P200" i="23"/>
  <c r="Q200" i="23"/>
  <c r="R200" i="23"/>
  <c r="S200" i="23"/>
  <c r="T200" i="23"/>
  <c r="U200" i="23"/>
  <c r="V200" i="23"/>
  <c r="W200" i="23"/>
  <c r="X200" i="23"/>
  <c r="Y200" i="23"/>
  <c r="Z200" i="23"/>
  <c r="E201" i="23"/>
  <c r="F201" i="23"/>
  <c r="G201" i="23"/>
  <c r="H201" i="23"/>
  <c r="I201" i="23"/>
  <c r="J201" i="23"/>
  <c r="K201" i="23"/>
  <c r="L201" i="23"/>
  <c r="M201" i="23"/>
  <c r="N201" i="23"/>
  <c r="O201" i="23"/>
  <c r="P201" i="23"/>
  <c r="Q201" i="23"/>
  <c r="R201" i="23"/>
  <c r="S201" i="23"/>
  <c r="T201" i="23"/>
  <c r="U201" i="23"/>
  <c r="V201" i="23"/>
  <c r="W201" i="23"/>
  <c r="X201" i="23"/>
  <c r="Y201" i="23"/>
  <c r="Z201" i="23"/>
  <c r="AA201" i="23"/>
  <c r="E202" i="23"/>
  <c r="F202" i="23"/>
  <c r="G202" i="23"/>
  <c r="H202" i="23"/>
  <c r="I202" i="23"/>
  <c r="J202" i="23"/>
  <c r="K202" i="23"/>
  <c r="L202" i="23"/>
  <c r="M202" i="23"/>
  <c r="N202" i="23"/>
  <c r="O202" i="23"/>
  <c r="P202" i="23"/>
  <c r="Q202" i="23"/>
  <c r="R202" i="23"/>
  <c r="S202" i="23"/>
  <c r="T202" i="23"/>
  <c r="U202" i="23"/>
  <c r="V202" i="23"/>
  <c r="W202" i="23"/>
  <c r="X202" i="23"/>
  <c r="Y202" i="23"/>
  <c r="Z202" i="23"/>
  <c r="E203" i="23"/>
  <c r="F203" i="23"/>
  <c r="B203" i="23" s="1"/>
  <c r="G203" i="23"/>
  <c r="H203" i="23"/>
  <c r="I203" i="23"/>
  <c r="J203" i="23"/>
  <c r="K203" i="23"/>
  <c r="L203" i="23"/>
  <c r="M203" i="23"/>
  <c r="N203" i="23"/>
  <c r="O203" i="23"/>
  <c r="P203" i="23"/>
  <c r="Q203" i="23"/>
  <c r="R203" i="23"/>
  <c r="S203" i="23"/>
  <c r="T203" i="23"/>
  <c r="U203" i="23"/>
  <c r="V203" i="23"/>
  <c r="W203" i="23"/>
  <c r="X203" i="23"/>
  <c r="Y203" i="23"/>
  <c r="Z203" i="23"/>
  <c r="E204" i="23"/>
  <c r="F204" i="23"/>
  <c r="G204" i="23"/>
  <c r="H204" i="23"/>
  <c r="I204" i="23"/>
  <c r="J204" i="23"/>
  <c r="K204" i="23"/>
  <c r="L204" i="23"/>
  <c r="M204" i="23"/>
  <c r="N204" i="23"/>
  <c r="O204" i="23"/>
  <c r="P204" i="23"/>
  <c r="Q204" i="23"/>
  <c r="R204" i="23"/>
  <c r="S204" i="23"/>
  <c r="T204" i="23"/>
  <c r="U204" i="23"/>
  <c r="V204" i="23"/>
  <c r="W204" i="23"/>
  <c r="X204" i="23"/>
  <c r="Y204" i="23"/>
  <c r="Z204" i="23"/>
  <c r="E205" i="23"/>
  <c r="F205" i="23"/>
  <c r="G205" i="23"/>
  <c r="H205" i="23"/>
  <c r="I205" i="23"/>
  <c r="J205" i="23"/>
  <c r="K205" i="23"/>
  <c r="L205" i="23"/>
  <c r="M205" i="23"/>
  <c r="N205" i="23"/>
  <c r="O205" i="23"/>
  <c r="P205" i="23"/>
  <c r="Q205" i="23"/>
  <c r="R205" i="23"/>
  <c r="S205" i="23"/>
  <c r="T205" i="23"/>
  <c r="U205" i="23"/>
  <c r="V205" i="23"/>
  <c r="W205" i="23"/>
  <c r="X205" i="23"/>
  <c r="Y205" i="23"/>
  <c r="Z205" i="23"/>
  <c r="E206" i="23"/>
  <c r="F206" i="23"/>
  <c r="G206" i="23"/>
  <c r="H206" i="23"/>
  <c r="I206" i="23"/>
  <c r="J206" i="23"/>
  <c r="K206" i="23"/>
  <c r="L206" i="23"/>
  <c r="M206" i="23"/>
  <c r="N206" i="23"/>
  <c r="O206" i="23"/>
  <c r="P206" i="23"/>
  <c r="Q206" i="23"/>
  <c r="R206" i="23"/>
  <c r="S206" i="23"/>
  <c r="T206" i="23"/>
  <c r="U206" i="23"/>
  <c r="V206" i="23"/>
  <c r="W206" i="23"/>
  <c r="X206" i="23"/>
  <c r="Y206" i="23"/>
  <c r="Z206" i="23"/>
  <c r="E207" i="23"/>
  <c r="F207" i="23"/>
  <c r="B207" i="23" s="1"/>
  <c r="G207" i="23"/>
  <c r="H207" i="23"/>
  <c r="I207" i="23"/>
  <c r="J207" i="23"/>
  <c r="K207" i="23"/>
  <c r="L207" i="23"/>
  <c r="M207" i="23"/>
  <c r="N207" i="23"/>
  <c r="O207" i="23"/>
  <c r="P207" i="23"/>
  <c r="Q207" i="23"/>
  <c r="R207" i="23"/>
  <c r="S207" i="23"/>
  <c r="T207" i="23"/>
  <c r="U207" i="23"/>
  <c r="V207" i="23"/>
  <c r="W207" i="23"/>
  <c r="X207" i="23"/>
  <c r="Y207" i="23"/>
  <c r="Z207" i="23"/>
  <c r="E208" i="23"/>
  <c r="F208" i="23"/>
  <c r="G208" i="23"/>
  <c r="H208" i="23"/>
  <c r="I208" i="23"/>
  <c r="J208" i="23"/>
  <c r="K208" i="23"/>
  <c r="L208" i="23"/>
  <c r="M208" i="23"/>
  <c r="N208" i="23"/>
  <c r="O208" i="23"/>
  <c r="P208" i="23"/>
  <c r="Q208" i="23"/>
  <c r="R208" i="23"/>
  <c r="S208" i="23"/>
  <c r="T208" i="23"/>
  <c r="U208" i="23"/>
  <c r="V208" i="23"/>
  <c r="W208" i="23"/>
  <c r="X208" i="23"/>
  <c r="Y208" i="23"/>
  <c r="Z208" i="23"/>
  <c r="E209" i="23"/>
  <c r="F209" i="23"/>
  <c r="G209" i="23"/>
  <c r="H209" i="23"/>
  <c r="I209" i="23"/>
  <c r="J209" i="23"/>
  <c r="K209" i="23"/>
  <c r="L209" i="23"/>
  <c r="M209" i="23"/>
  <c r="N209" i="23"/>
  <c r="O209" i="23"/>
  <c r="P209" i="23"/>
  <c r="Q209" i="23"/>
  <c r="R209" i="23"/>
  <c r="S209" i="23"/>
  <c r="T209" i="23"/>
  <c r="U209" i="23"/>
  <c r="V209" i="23"/>
  <c r="W209" i="23"/>
  <c r="X209" i="23"/>
  <c r="Y209" i="23"/>
  <c r="Z209" i="23"/>
  <c r="E210" i="23"/>
  <c r="F210" i="23"/>
  <c r="G210" i="23"/>
  <c r="H210" i="23"/>
  <c r="I210" i="23"/>
  <c r="J210" i="23"/>
  <c r="K210" i="23"/>
  <c r="L210" i="23"/>
  <c r="M210" i="23"/>
  <c r="N210" i="23"/>
  <c r="O210" i="23"/>
  <c r="P210" i="23"/>
  <c r="Q210" i="23"/>
  <c r="R210" i="23"/>
  <c r="S210" i="23"/>
  <c r="T210" i="23"/>
  <c r="U210" i="23"/>
  <c r="V210" i="23"/>
  <c r="W210" i="23"/>
  <c r="X210" i="23"/>
  <c r="Y210" i="23"/>
  <c r="Z210" i="23"/>
  <c r="E211" i="23"/>
  <c r="F211" i="23"/>
  <c r="G211" i="23"/>
  <c r="H211" i="23"/>
  <c r="I211" i="23"/>
  <c r="J211" i="23"/>
  <c r="K211" i="23"/>
  <c r="L211" i="23"/>
  <c r="M211" i="23"/>
  <c r="N211" i="23"/>
  <c r="O211" i="23"/>
  <c r="P211" i="23"/>
  <c r="Q211" i="23"/>
  <c r="R211" i="23"/>
  <c r="S211" i="23"/>
  <c r="T211" i="23"/>
  <c r="U211" i="23"/>
  <c r="V211" i="23"/>
  <c r="W211" i="23"/>
  <c r="X211" i="23"/>
  <c r="Y211" i="23"/>
  <c r="Z211" i="23"/>
  <c r="E212" i="23"/>
  <c r="F212" i="23"/>
  <c r="G212" i="23"/>
  <c r="H212" i="23"/>
  <c r="I212" i="23"/>
  <c r="J212" i="23"/>
  <c r="K212" i="23"/>
  <c r="L212" i="23"/>
  <c r="M212" i="23"/>
  <c r="N212" i="23"/>
  <c r="O212" i="23"/>
  <c r="P212" i="23"/>
  <c r="Q212" i="23"/>
  <c r="R212" i="23"/>
  <c r="S212" i="23"/>
  <c r="T212" i="23"/>
  <c r="U212" i="23"/>
  <c r="V212" i="23"/>
  <c r="W212" i="23"/>
  <c r="X212" i="23"/>
  <c r="Y212" i="23"/>
  <c r="Z212" i="23"/>
  <c r="B213" i="23"/>
  <c r="E213" i="23"/>
  <c r="F213" i="23"/>
  <c r="G213" i="23"/>
  <c r="H213" i="23"/>
  <c r="I213" i="23"/>
  <c r="J213" i="23"/>
  <c r="K213" i="23"/>
  <c r="L213" i="23"/>
  <c r="M213" i="23"/>
  <c r="N213" i="23"/>
  <c r="O213" i="23"/>
  <c r="P213" i="23"/>
  <c r="Q213" i="23"/>
  <c r="R213" i="23"/>
  <c r="S213" i="23"/>
  <c r="T213" i="23"/>
  <c r="U213" i="23"/>
  <c r="V213" i="23"/>
  <c r="W213" i="23"/>
  <c r="X213" i="23"/>
  <c r="Y213" i="23"/>
  <c r="Z213" i="23"/>
  <c r="E214" i="23"/>
  <c r="F214" i="23"/>
  <c r="G214" i="23"/>
  <c r="H214" i="23"/>
  <c r="I214" i="23"/>
  <c r="J214" i="23"/>
  <c r="K214" i="23"/>
  <c r="L214" i="23"/>
  <c r="M214" i="23"/>
  <c r="N214" i="23"/>
  <c r="O214" i="23"/>
  <c r="P214" i="23"/>
  <c r="Q214" i="23"/>
  <c r="R214" i="23"/>
  <c r="S214" i="23"/>
  <c r="T214" i="23"/>
  <c r="U214" i="23"/>
  <c r="V214" i="23"/>
  <c r="W214" i="23"/>
  <c r="X214" i="23"/>
  <c r="Y214" i="23"/>
  <c r="Z214" i="23"/>
  <c r="E215" i="23"/>
  <c r="F215" i="23"/>
  <c r="G215" i="23"/>
  <c r="H215" i="23"/>
  <c r="I215" i="23"/>
  <c r="J215" i="23"/>
  <c r="K215" i="23"/>
  <c r="L215" i="23"/>
  <c r="M215" i="23"/>
  <c r="N215" i="23"/>
  <c r="O215" i="23"/>
  <c r="P215" i="23"/>
  <c r="Q215" i="23"/>
  <c r="R215" i="23"/>
  <c r="S215" i="23"/>
  <c r="T215" i="23"/>
  <c r="U215" i="23"/>
  <c r="V215" i="23"/>
  <c r="W215" i="23"/>
  <c r="X215" i="23"/>
  <c r="Y215" i="23"/>
  <c r="Z215" i="23"/>
  <c r="E216" i="23"/>
  <c r="F216" i="23"/>
  <c r="G216" i="23"/>
  <c r="H216" i="23"/>
  <c r="I216" i="23"/>
  <c r="J216" i="23"/>
  <c r="K216" i="23"/>
  <c r="L216" i="23"/>
  <c r="M216" i="23"/>
  <c r="N216" i="23"/>
  <c r="O216" i="23"/>
  <c r="P216" i="23"/>
  <c r="Q216" i="23"/>
  <c r="R216" i="23"/>
  <c r="S216" i="23"/>
  <c r="T216" i="23"/>
  <c r="U216" i="23"/>
  <c r="V216" i="23"/>
  <c r="W216" i="23"/>
  <c r="X216" i="23"/>
  <c r="Y216" i="23"/>
  <c r="Z216" i="23"/>
  <c r="E217" i="23"/>
  <c r="F217" i="23"/>
  <c r="G217" i="23"/>
  <c r="H217" i="23"/>
  <c r="I217" i="23"/>
  <c r="J217" i="23"/>
  <c r="K217" i="23"/>
  <c r="L217" i="23"/>
  <c r="M217" i="23"/>
  <c r="N217" i="23"/>
  <c r="O217" i="23"/>
  <c r="P217" i="23"/>
  <c r="Q217" i="23"/>
  <c r="R217" i="23"/>
  <c r="S217" i="23"/>
  <c r="T217" i="23"/>
  <c r="U217" i="23"/>
  <c r="V217" i="23"/>
  <c r="W217" i="23"/>
  <c r="X217" i="23"/>
  <c r="Y217" i="23"/>
  <c r="Z217" i="23"/>
  <c r="AA217" i="23"/>
  <c r="E218" i="23"/>
  <c r="F218" i="23"/>
  <c r="G218" i="23"/>
  <c r="H218" i="23"/>
  <c r="I218" i="23"/>
  <c r="J218" i="23"/>
  <c r="K218" i="23"/>
  <c r="L218" i="23"/>
  <c r="M218" i="23"/>
  <c r="N218" i="23"/>
  <c r="O218" i="23"/>
  <c r="P218" i="23"/>
  <c r="Q218" i="23"/>
  <c r="R218" i="23"/>
  <c r="S218" i="23"/>
  <c r="T218" i="23"/>
  <c r="U218" i="23"/>
  <c r="V218" i="23"/>
  <c r="W218" i="23"/>
  <c r="X218" i="23"/>
  <c r="Y218" i="23"/>
  <c r="Z218" i="23"/>
  <c r="E219" i="23"/>
  <c r="F219" i="23"/>
  <c r="B219" i="23" s="1"/>
  <c r="G219" i="23"/>
  <c r="H219" i="23"/>
  <c r="I219" i="23"/>
  <c r="J219" i="23"/>
  <c r="K219" i="23"/>
  <c r="L219" i="23"/>
  <c r="M219" i="23"/>
  <c r="N219" i="23"/>
  <c r="O219" i="23"/>
  <c r="P219" i="23"/>
  <c r="Q219" i="23"/>
  <c r="R219" i="23"/>
  <c r="S219" i="23"/>
  <c r="T219" i="23"/>
  <c r="U219" i="23"/>
  <c r="V219" i="23"/>
  <c r="W219" i="23"/>
  <c r="X219" i="23"/>
  <c r="Y219" i="23"/>
  <c r="Z219" i="23"/>
  <c r="E220" i="23"/>
  <c r="F220" i="23"/>
  <c r="G220" i="23"/>
  <c r="H220" i="23"/>
  <c r="I220" i="23"/>
  <c r="J220" i="23"/>
  <c r="K220" i="23"/>
  <c r="L220" i="23"/>
  <c r="M220" i="23"/>
  <c r="N220" i="23"/>
  <c r="O220" i="23"/>
  <c r="P220" i="23"/>
  <c r="Q220" i="23"/>
  <c r="R220" i="23"/>
  <c r="S220" i="23"/>
  <c r="T220" i="23"/>
  <c r="U220" i="23"/>
  <c r="V220" i="23"/>
  <c r="W220" i="23"/>
  <c r="X220" i="23"/>
  <c r="Y220" i="23"/>
  <c r="Z220" i="23"/>
  <c r="E221" i="23"/>
  <c r="F221" i="23"/>
  <c r="G221" i="23"/>
  <c r="H221" i="23"/>
  <c r="I221" i="23"/>
  <c r="J221" i="23"/>
  <c r="K221" i="23"/>
  <c r="L221" i="23"/>
  <c r="M221" i="23"/>
  <c r="N221" i="23"/>
  <c r="O221" i="23"/>
  <c r="P221" i="23"/>
  <c r="Q221" i="23"/>
  <c r="R221" i="23"/>
  <c r="S221" i="23"/>
  <c r="T221" i="23"/>
  <c r="U221" i="23"/>
  <c r="V221" i="23"/>
  <c r="W221" i="23"/>
  <c r="X221" i="23"/>
  <c r="Y221" i="23"/>
  <c r="Z221" i="23"/>
  <c r="E222" i="23"/>
  <c r="F222" i="23"/>
  <c r="G222" i="23"/>
  <c r="H222" i="23"/>
  <c r="I222" i="23"/>
  <c r="J222" i="23"/>
  <c r="K222" i="23"/>
  <c r="L222" i="23"/>
  <c r="M222" i="23"/>
  <c r="N222" i="23"/>
  <c r="O222" i="23"/>
  <c r="P222" i="23"/>
  <c r="Q222" i="23"/>
  <c r="R222" i="23"/>
  <c r="S222" i="23"/>
  <c r="T222" i="23"/>
  <c r="U222" i="23"/>
  <c r="V222" i="23"/>
  <c r="W222" i="23"/>
  <c r="X222" i="23"/>
  <c r="Y222" i="23"/>
  <c r="Z222" i="23"/>
  <c r="E223" i="23"/>
  <c r="F223" i="23"/>
  <c r="B223" i="23" s="1"/>
  <c r="G223" i="23"/>
  <c r="H223" i="23"/>
  <c r="I223" i="23"/>
  <c r="J223" i="23"/>
  <c r="K223" i="23"/>
  <c r="L223" i="23"/>
  <c r="M223" i="23"/>
  <c r="N223" i="23"/>
  <c r="O223" i="23"/>
  <c r="P223" i="23"/>
  <c r="Q223" i="23"/>
  <c r="R223" i="23"/>
  <c r="S223" i="23"/>
  <c r="T223" i="23"/>
  <c r="U223" i="23"/>
  <c r="V223" i="23"/>
  <c r="W223" i="23"/>
  <c r="X223" i="23"/>
  <c r="Y223" i="23"/>
  <c r="Z223" i="23"/>
  <c r="E224" i="23"/>
  <c r="F224" i="23"/>
  <c r="G224" i="23"/>
  <c r="H224" i="23"/>
  <c r="I224" i="23"/>
  <c r="J224" i="23"/>
  <c r="K224" i="23"/>
  <c r="L224" i="23"/>
  <c r="M224" i="23"/>
  <c r="N224" i="23"/>
  <c r="O224" i="23"/>
  <c r="P224" i="23"/>
  <c r="Q224" i="23"/>
  <c r="R224" i="23"/>
  <c r="S224" i="23"/>
  <c r="T224" i="23"/>
  <c r="U224" i="23"/>
  <c r="V224" i="23"/>
  <c r="W224" i="23"/>
  <c r="X224" i="23"/>
  <c r="Y224" i="23"/>
  <c r="Z224" i="23"/>
  <c r="E225" i="23"/>
  <c r="F225" i="23"/>
  <c r="G225" i="23"/>
  <c r="H225" i="23"/>
  <c r="I225" i="23"/>
  <c r="J225" i="23"/>
  <c r="K225" i="23"/>
  <c r="L225" i="23"/>
  <c r="M225" i="23"/>
  <c r="N225" i="23"/>
  <c r="O225" i="23"/>
  <c r="P225" i="23"/>
  <c r="Q225" i="23"/>
  <c r="R225" i="23"/>
  <c r="S225" i="23"/>
  <c r="T225" i="23"/>
  <c r="U225" i="23"/>
  <c r="V225" i="23"/>
  <c r="W225" i="23"/>
  <c r="X225" i="23"/>
  <c r="Y225" i="23"/>
  <c r="Z225" i="23"/>
  <c r="B226" i="23"/>
  <c r="E226" i="23"/>
  <c r="F226" i="23"/>
  <c r="G226" i="23"/>
  <c r="H226" i="23"/>
  <c r="I226" i="23"/>
  <c r="J226" i="23"/>
  <c r="K226" i="23"/>
  <c r="L226" i="23"/>
  <c r="M226" i="23"/>
  <c r="N226" i="23"/>
  <c r="O226" i="23"/>
  <c r="P226" i="23"/>
  <c r="Q226" i="23"/>
  <c r="R226" i="23"/>
  <c r="S226" i="23"/>
  <c r="T226" i="23"/>
  <c r="U226" i="23"/>
  <c r="V226" i="23"/>
  <c r="W226" i="23"/>
  <c r="X226" i="23"/>
  <c r="Y226" i="23"/>
  <c r="Z226" i="23"/>
  <c r="AA226" i="23"/>
  <c r="E227" i="23"/>
  <c r="F227" i="23"/>
  <c r="G227" i="23"/>
  <c r="H227" i="23"/>
  <c r="I227" i="23"/>
  <c r="J227" i="23"/>
  <c r="K227" i="23"/>
  <c r="L227" i="23"/>
  <c r="M227" i="23"/>
  <c r="N227" i="23"/>
  <c r="O227" i="23"/>
  <c r="P227" i="23"/>
  <c r="Q227" i="23"/>
  <c r="R227" i="23"/>
  <c r="S227" i="23"/>
  <c r="T227" i="23"/>
  <c r="U227" i="23"/>
  <c r="V227" i="23"/>
  <c r="W227" i="23"/>
  <c r="X227" i="23"/>
  <c r="Y227" i="23"/>
  <c r="Z227" i="23"/>
  <c r="AA227" i="23"/>
  <c r="E228" i="23"/>
  <c r="F228" i="23"/>
  <c r="G228" i="23"/>
  <c r="H228" i="23"/>
  <c r="I228" i="23"/>
  <c r="J228" i="23"/>
  <c r="K228" i="23"/>
  <c r="L228" i="23"/>
  <c r="M228" i="23"/>
  <c r="N228" i="23"/>
  <c r="O228" i="23"/>
  <c r="P228" i="23"/>
  <c r="Q228" i="23"/>
  <c r="R228" i="23"/>
  <c r="S228" i="23"/>
  <c r="T228" i="23"/>
  <c r="U228" i="23"/>
  <c r="V228" i="23"/>
  <c r="W228" i="23"/>
  <c r="X228" i="23"/>
  <c r="Y228" i="23"/>
  <c r="Z228" i="23"/>
  <c r="E229" i="23"/>
  <c r="F229" i="23"/>
  <c r="G229" i="23"/>
  <c r="H229" i="23"/>
  <c r="I229" i="23"/>
  <c r="J229" i="23"/>
  <c r="K229" i="23"/>
  <c r="L229" i="23"/>
  <c r="M229" i="23"/>
  <c r="N229" i="23"/>
  <c r="O229" i="23"/>
  <c r="P229" i="23"/>
  <c r="Q229" i="23"/>
  <c r="R229" i="23"/>
  <c r="S229" i="23"/>
  <c r="T229" i="23"/>
  <c r="U229" i="23"/>
  <c r="V229" i="23"/>
  <c r="W229" i="23"/>
  <c r="X229" i="23"/>
  <c r="Y229" i="23"/>
  <c r="Z229" i="23"/>
  <c r="B230" i="23"/>
  <c r="E230" i="23"/>
  <c r="F230" i="23"/>
  <c r="G230" i="23"/>
  <c r="H230" i="23"/>
  <c r="I230" i="23"/>
  <c r="J230" i="23"/>
  <c r="K230" i="23"/>
  <c r="L230" i="23"/>
  <c r="M230" i="23"/>
  <c r="N230" i="23"/>
  <c r="O230" i="23"/>
  <c r="P230" i="23"/>
  <c r="Q230" i="23"/>
  <c r="R230" i="23"/>
  <c r="S230" i="23"/>
  <c r="T230" i="23"/>
  <c r="U230" i="23"/>
  <c r="V230" i="23"/>
  <c r="W230" i="23"/>
  <c r="X230" i="23"/>
  <c r="Y230" i="23"/>
  <c r="Z230" i="23"/>
  <c r="E231" i="23"/>
  <c r="F231" i="23"/>
  <c r="G231" i="23"/>
  <c r="H231" i="23"/>
  <c r="I231" i="23"/>
  <c r="J231" i="23"/>
  <c r="K231" i="23"/>
  <c r="L231" i="23"/>
  <c r="M231" i="23"/>
  <c r="N231" i="23"/>
  <c r="O231" i="23"/>
  <c r="P231" i="23"/>
  <c r="Q231" i="23"/>
  <c r="R231" i="23"/>
  <c r="S231" i="23"/>
  <c r="T231" i="23"/>
  <c r="U231" i="23"/>
  <c r="V231" i="23"/>
  <c r="W231" i="23"/>
  <c r="X231" i="23"/>
  <c r="Y231" i="23"/>
  <c r="Z231" i="23"/>
  <c r="E232" i="23"/>
  <c r="F232" i="23"/>
  <c r="G232" i="23"/>
  <c r="H232" i="23"/>
  <c r="I232" i="23"/>
  <c r="J232" i="23"/>
  <c r="K232" i="23"/>
  <c r="L232" i="23"/>
  <c r="M232" i="23"/>
  <c r="N232" i="23"/>
  <c r="O232" i="23"/>
  <c r="P232" i="23"/>
  <c r="Q232" i="23"/>
  <c r="R232" i="23"/>
  <c r="S232" i="23"/>
  <c r="T232" i="23"/>
  <c r="U232" i="23"/>
  <c r="V232" i="23"/>
  <c r="W232" i="23"/>
  <c r="X232" i="23"/>
  <c r="Y232" i="23"/>
  <c r="Z232" i="23"/>
  <c r="E233" i="23"/>
  <c r="F233" i="23"/>
  <c r="B233" i="23" s="1"/>
  <c r="G233" i="23"/>
  <c r="H233" i="23"/>
  <c r="I233" i="23"/>
  <c r="J233" i="23"/>
  <c r="K233" i="23"/>
  <c r="L233" i="23"/>
  <c r="M233" i="23"/>
  <c r="N233" i="23"/>
  <c r="O233" i="23"/>
  <c r="P233" i="23"/>
  <c r="Q233" i="23"/>
  <c r="R233" i="23"/>
  <c r="S233" i="23"/>
  <c r="T233" i="23"/>
  <c r="U233" i="23"/>
  <c r="V233" i="23"/>
  <c r="W233" i="23"/>
  <c r="X233" i="23"/>
  <c r="Y233" i="23"/>
  <c r="Z233" i="23"/>
  <c r="E234" i="23"/>
  <c r="F234" i="23"/>
  <c r="B234" i="23" s="1"/>
  <c r="G234" i="23"/>
  <c r="H234" i="23"/>
  <c r="I234" i="23"/>
  <c r="J234" i="23"/>
  <c r="K234" i="23"/>
  <c r="L234" i="23"/>
  <c r="M234" i="23"/>
  <c r="N234" i="23"/>
  <c r="O234" i="23"/>
  <c r="P234" i="23"/>
  <c r="Q234" i="23"/>
  <c r="R234" i="23"/>
  <c r="S234" i="23"/>
  <c r="T234" i="23"/>
  <c r="U234" i="23"/>
  <c r="V234" i="23"/>
  <c r="W234" i="23"/>
  <c r="X234" i="23"/>
  <c r="Y234" i="23"/>
  <c r="Z234" i="23"/>
  <c r="E235" i="23"/>
  <c r="F235" i="23"/>
  <c r="G235" i="23"/>
  <c r="H235" i="23"/>
  <c r="I235" i="23"/>
  <c r="J235" i="23"/>
  <c r="K235" i="23"/>
  <c r="L235" i="23"/>
  <c r="M235" i="23"/>
  <c r="N235" i="23"/>
  <c r="O235" i="23"/>
  <c r="P235" i="23"/>
  <c r="Q235" i="23"/>
  <c r="R235" i="23"/>
  <c r="S235" i="23"/>
  <c r="T235" i="23"/>
  <c r="U235" i="23"/>
  <c r="V235" i="23"/>
  <c r="W235" i="23"/>
  <c r="X235" i="23"/>
  <c r="Y235" i="23"/>
  <c r="Z235" i="23"/>
  <c r="E236" i="23"/>
  <c r="F236" i="23"/>
  <c r="G236" i="23"/>
  <c r="H236" i="23"/>
  <c r="I236" i="23"/>
  <c r="J236" i="23"/>
  <c r="K236" i="23"/>
  <c r="L236" i="23"/>
  <c r="M236" i="23"/>
  <c r="N236" i="23"/>
  <c r="O236" i="23"/>
  <c r="P236" i="23"/>
  <c r="Q236" i="23"/>
  <c r="R236" i="23"/>
  <c r="S236" i="23"/>
  <c r="T236" i="23"/>
  <c r="U236" i="23"/>
  <c r="V236" i="23"/>
  <c r="W236" i="23"/>
  <c r="X236" i="23"/>
  <c r="Y236" i="23"/>
  <c r="Z236" i="23"/>
  <c r="E237" i="23"/>
  <c r="F237" i="23"/>
  <c r="B237" i="23" s="1"/>
  <c r="G237" i="23"/>
  <c r="H237" i="23"/>
  <c r="I237" i="23"/>
  <c r="J237" i="23"/>
  <c r="K237" i="23"/>
  <c r="L237" i="23"/>
  <c r="M237" i="23"/>
  <c r="N237" i="23"/>
  <c r="O237" i="23"/>
  <c r="P237" i="23"/>
  <c r="Q237" i="23"/>
  <c r="R237" i="23"/>
  <c r="S237" i="23"/>
  <c r="T237" i="23"/>
  <c r="U237" i="23"/>
  <c r="V237" i="23"/>
  <c r="W237" i="23"/>
  <c r="X237" i="23"/>
  <c r="Y237" i="23"/>
  <c r="Z237" i="23"/>
  <c r="E238" i="23"/>
  <c r="F238" i="23"/>
  <c r="B238" i="23" s="1"/>
  <c r="G238" i="23"/>
  <c r="H238" i="23"/>
  <c r="I238" i="23"/>
  <c r="J238" i="23"/>
  <c r="K238" i="23"/>
  <c r="L238" i="23"/>
  <c r="M238" i="23"/>
  <c r="N238" i="23"/>
  <c r="O238" i="23"/>
  <c r="P238" i="23"/>
  <c r="Q238" i="23"/>
  <c r="R238" i="23"/>
  <c r="S238" i="23"/>
  <c r="T238" i="23"/>
  <c r="U238" i="23"/>
  <c r="V238" i="23"/>
  <c r="W238" i="23"/>
  <c r="X238" i="23"/>
  <c r="Y238" i="23"/>
  <c r="Z238" i="23"/>
  <c r="E239" i="23"/>
  <c r="F239" i="23"/>
  <c r="G239" i="23"/>
  <c r="H239" i="23"/>
  <c r="I239" i="23"/>
  <c r="J239" i="23"/>
  <c r="K239" i="23"/>
  <c r="L239" i="23"/>
  <c r="M239" i="23"/>
  <c r="N239" i="23"/>
  <c r="O239" i="23"/>
  <c r="P239" i="23"/>
  <c r="Q239" i="23"/>
  <c r="R239" i="23"/>
  <c r="S239" i="23"/>
  <c r="T239" i="23"/>
  <c r="U239" i="23"/>
  <c r="V239" i="23"/>
  <c r="W239" i="23"/>
  <c r="X239" i="23"/>
  <c r="Y239" i="23"/>
  <c r="Z239" i="23"/>
  <c r="E240" i="23"/>
  <c r="F240" i="23"/>
  <c r="G240" i="23"/>
  <c r="H240" i="23"/>
  <c r="I240" i="23"/>
  <c r="J240" i="23"/>
  <c r="K240" i="23"/>
  <c r="L240" i="23"/>
  <c r="M240" i="23"/>
  <c r="N240" i="23"/>
  <c r="O240" i="23"/>
  <c r="P240" i="23"/>
  <c r="Q240" i="23"/>
  <c r="R240" i="23"/>
  <c r="S240" i="23"/>
  <c r="T240" i="23"/>
  <c r="U240" i="23"/>
  <c r="V240" i="23"/>
  <c r="W240" i="23"/>
  <c r="X240" i="23"/>
  <c r="Y240" i="23"/>
  <c r="Z240" i="23"/>
  <c r="E241" i="23"/>
  <c r="F241" i="23"/>
  <c r="B241" i="23" s="1"/>
  <c r="G241" i="23"/>
  <c r="H241" i="23"/>
  <c r="I241" i="23"/>
  <c r="J241" i="23"/>
  <c r="K241" i="23"/>
  <c r="L241" i="23"/>
  <c r="M241" i="23"/>
  <c r="N241" i="23"/>
  <c r="O241" i="23"/>
  <c r="P241" i="23"/>
  <c r="Q241" i="23"/>
  <c r="R241" i="23"/>
  <c r="S241" i="23"/>
  <c r="T241" i="23"/>
  <c r="U241" i="23"/>
  <c r="V241" i="23"/>
  <c r="W241" i="23"/>
  <c r="X241" i="23"/>
  <c r="Y241" i="23"/>
  <c r="Z241" i="23"/>
  <c r="E242" i="23"/>
  <c r="F242" i="23"/>
  <c r="B242" i="23" s="1"/>
  <c r="G242" i="23"/>
  <c r="H242" i="23"/>
  <c r="I242" i="23"/>
  <c r="J242" i="23"/>
  <c r="K242" i="23"/>
  <c r="L242" i="23"/>
  <c r="M242" i="23"/>
  <c r="N242" i="23"/>
  <c r="O242" i="23"/>
  <c r="P242" i="23"/>
  <c r="Q242" i="23"/>
  <c r="R242" i="23"/>
  <c r="S242" i="23"/>
  <c r="T242" i="23"/>
  <c r="U242" i="23"/>
  <c r="V242" i="23"/>
  <c r="W242" i="23"/>
  <c r="X242" i="23"/>
  <c r="Y242" i="23"/>
  <c r="Z242" i="23"/>
  <c r="E243" i="23"/>
  <c r="F243" i="23"/>
  <c r="G243" i="23"/>
  <c r="H243" i="23"/>
  <c r="I243" i="23"/>
  <c r="J243" i="23"/>
  <c r="K243" i="23"/>
  <c r="L243" i="23"/>
  <c r="M243" i="23"/>
  <c r="N243" i="23"/>
  <c r="O243" i="23"/>
  <c r="P243" i="23"/>
  <c r="Q243" i="23"/>
  <c r="R243" i="23"/>
  <c r="S243" i="23"/>
  <c r="T243" i="23"/>
  <c r="U243" i="23"/>
  <c r="V243" i="23"/>
  <c r="W243" i="23"/>
  <c r="X243" i="23"/>
  <c r="Y243" i="23"/>
  <c r="Z243" i="23"/>
  <c r="E244" i="23"/>
  <c r="F244" i="23"/>
  <c r="G244" i="23"/>
  <c r="H244" i="23"/>
  <c r="I244" i="23"/>
  <c r="J244" i="23"/>
  <c r="K244" i="23"/>
  <c r="L244" i="23"/>
  <c r="M244" i="23"/>
  <c r="N244" i="23"/>
  <c r="O244" i="23"/>
  <c r="P244" i="23"/>
  <c r="Q244" i="23"/>
  <c r="R244" i="23"/>
  <c r="S244" i="23"/>
  <c r="T244" i="23"/>
  <c r="U244" i="23"/>
  <c r="V244" i="23"/>
  <c r="W244" i="23"/>
  <c r="X244" i="23"/>
  <c r="Y244" i="23"/>
  <c r="Z244" i="23"/>
  <c r="E245" i="23"/>
  <c r="F245" i="23"/>
  <c r="B245" i="23" s="1"/>
  <c r="G245" i="23"/>
  <c r="H245" i="23"/>
  <c r="I245" i="23"/>
  <c r="J245" i="23"/>
  <c r="K245" i="23"/>
  <c r="L245" i="23"/>
  <c r="M245" i="23"/>
  <c r="N245" i="23"/>
  <c r="O245" i="23"/>
  <c r="P245" i="23"/>
  <c r="Q245" i="23"/>
  <c r="R245" i="23"/>
  <c r="S245" i="23"/>
  <c r="T245" i="23"/>
  <c r="U245" i="23"/>
  <c r="V245" i="23"/>
  <c r="W245" i="23"/>
  <c r="X245" i="23"/>
  <c r="Y245" i="23"/>
  <c r="Z245" i="23"/>
  <c r="E246" i="23"/>
  <c r="F246" i="23"/>
  <c r="B246" i="23" s="1"/>
  <c r="G246" i="23"/>
  <c r="H246" i="23"/>
  <c r="I246" i="23"/>
  <c r="J246" i="23"/>
  <c r="K246" i="23"/>
  <c r="L246" i="23"/>
  <c r="M246" i="23"/>
  <c r="N246" i="23"/>
  <c r="O246" i="23"/>
  <c r="P246" i="23"/>
  <c r="Q246" i="23"/>
  <c r="R246" i="23"/>
  <c r="S246" i="23"/>
  <c r="T246" i="23"/>
  <c r="U246" i="23"/>
  <c r="V246" i="23"/>
  <c r="W246" i="23"/>
  <c r="X246" i="23"/>
  <c r="Y246" i="23"/>
  <c r="Z246" i="23"/>
  <c r="E247" i="23"/>
  <c r="F247" i="23"/>
  <c r="G247" i="23"/>
  <c r="H247" i="23"/>
  <c r="I247" i="23"/>
  <c r="J247" i="23"/>
  <c r="K247" i="23"/>
  <c r="L247" i="23"/>
  <c r="M247" i="23"/>
  <c r="N247" i="23"/>
  <c r="O247" i="23"/>
  <c r="P247" i="23"/>
  <c r="Q247" i="23"/>
  <c r="R247" i="23"/>
  <c r="S247" i="23"/>
  <c r="T247" i="23"/>
  <c r="U247" i="23"/>
  <c r="V247" i="23"/>
  <c r="W247" i="23"/>
  <c r="X247" i="23"/>
  <c r="Y247" i="23"/>
  <c r="Z247" i="23"/>
  <c r="E248" i="23"/>
  <c r="F248" i="23"/>
  <c r="G248" i="23"/>
  <c r="H248" i="23"/>
  <c r="I248" i="23"/>
  <c r="J248" i="23"/>
  <c r="K248" i="23"/>
  <c r="L248" i="23"/>
  <c r="M248" i="23"/>
  <c r="N248" i="23"/>
  <c r="O248" i="23"/>
  <c r="P248" i="23"/>
  <c r="Q248" i="23"/>
  <c r="R248" i="23"/>
  <c r="S248" i="23"/>
  <c r="T248" i="23"/>
  <c r="U248" i="23"/>
  <c r="V248" i="23"/>
  <c r="W248" i="23"/>
  <c r="X248" i="23"/>
  <c r="Y248" i="23"/>
  <c r="Z248" i="23"/>
  <c r="E249" i="23"/>
  <c r="F249" i="23"/>
  <c r="B249" i="23" s="1"/>
  <c r="G249" i="23"/>
  <c r="H249" i="23"/>
  <c r="I249" i="23"/>
  <c r="J249" i="23"/>
  <c r="K249" i="23"/>
  <c r="L249" i="23"/>
  <c r="M249" i="23"/>
  <c r="N249" i="23"/>
  <c r="O249" i="23"/>
  <c r="P249" i="23"/>
  <c r="Q249" i="23"/>
  <c r="R249" i="23"/>
  <c r="S249" i="23"/>
  <c r="T249" i="23"/>
  <c r="U249" i="23"/>
  <c r="V249" i="23"/>
  <c r="W249" i="23"/>
  <c r="X249" i="23"/>
  <c r="Y249" i="23"/>
  <c r="Z249" i="23"/>
  <c r="E250" i="23"/>
  <c r="F250" i="23"/>
  <c r="B250" i="23" s="1"/>
  <c r="G250" i="23"/>
  <c r="H250" i="23"/>
  <c r="I250" i="23"/>
  <c r="J250" i="23"/>
  <c r="K250" i="23"/>
  <c r="L250" i="23"/>
  <c r="M250" i="23"/>
  <c r="N250" i="23"/>
  <c r="O250" i="23"/>
  <c r="P250" i="23"/>
  <c r="Q250" i="23"/>
  <c r="R250" i="23"/>
  <c r="S250" i="23"/>
  <c r="T250" i="23"/>
  <c r="U250" i="23"/>
  <c r="V250" i="23"/>
  <c r="W250" i="23"/>
  <c r="X250" i="23"/>
  <c r="Y250" i="23"/>
  <c r="Z250" i="23"/>
  <c r="E251" i="23"/>
  <c r="F251" i="23"/>
  <c r="G251" i="23"/>
  <c r="H251" i="23"/>
  <c r="I251" i="23"/>
  <c r="J251" i="23"/>
  <c r="K251" i="23"/>
  <c r="L251" i="23"/>
  <c r="M251" i="23"/>
  <c r="N251" i="23"/>
  <c r="O251" i="23"/>
  <c r="P251" i="23"/>
  <c r="Q251" i="23"/>
  <c r="R251" i="23"/>
  <c r="S251" i="23"/>
  <c r="T251" i="23"/>
  <c r="U251" i="23"/>
  <c r="V251" i="23"/>
  <c r="W251" i="23"/>
  <c r="X251" i="23"/>
  <c r="Y251" i="23"/>
  <c r="Z251" i="23"/>
  <c r="E252" i="23"/>
  <c r="F252" i="23"/>
  <c r="G252" i="23"/>
  <c r="H252" i="23"/>
  <c r="I252" i="23"/>
  <c r="J252" i="23"/>
  <c r="K252" i="23"/>
  <c r="L252" i="23"/>
  <c r="M252" i="23"/>
  <c r="N252" i="23"/>
  <c r="O252" i="23"/>
  <c r="P252" i="23"/>
  <c r="Q252" i="23"/>
  <c r="R252" i="23"/>
  <c r="S252" i="23"/>
  <c r="T252" i="23"/>
  <c r="U252" i="23"/>
  <c r="V252" i="23"/>
  <c r="W252" i="23"/>
  <c r="X252" i="23"/>
  <c r="Y252" i="23"/>
  <c r="Z252" i="23"/>
  <c r="E253" i="23"/>
  <c r="F253" i="23"/>
  <c r="B253" i="23" s="1"/>
  <c r="G253" i="23"/>
  <c r="H253" i="23"/>
  <c r="I253" i="23"/>
  <c r="J253" i="23"/>
  <c r="K253" i="23"/>
  <c r="L253" i="23"/>
  <c r="M253" i="23"/>
  <c r="N253" i="23"/>
  <c r="O253" i="23"/>
  <c r="P253" i="23"/>
  <c r="Q253" i="23"/>
  <c r="R253" i="23"/>
  <c r="S253" i="23"/>
  <c r="T253" i="23"/>
  <c r="U253" i="23"/>
  <c r="V253" i="23"/>
  <c r="W253" i="23"/>
  <c r="X253" i="23"/>
  <c r="Y253" i="23"/>
  <c r="Z253" i="23"/>
  <c r="E254" i="23"/>
  <c r="F254" i="23"/>
  <c r="B254" i="23" s="1"/>
  <c r="G254" i="23"/>
  <c r="H254" i="23"/>
  <c r="I254" i="23"/>
  <c r="J254" i="23"/>
  <c r="K254" i="23"/>
  <c r="L254" i="23"/>
  <c r="M254" i="23"/>
  <c r="N254" i="23"/>
  <c r="O254" i="23"/>
  <c r="P254" i="23"/>
  <c r="Q254" i="23"/>
  <c r="R254" i="23"/>
  <c r="S254" i="23"/>
  <c r="T254" i="23"/>
  <c r="U254" i="23"/>
  <c r="V254" i="23"/>
  <c r="W254" i="23"/>
  <c r="X254" i="23"/>
  <c r="Y254" i="23"/>
  <c r="Z254" i="23"/>
  <c r="E255" i="23"/>
  <c r="F255" i="23"/>
  <c r="G255" i="23"/>
  <c r="H255" i="23"/>
  <c r="I255" i="23"/>
  <c r="J255" i="23"/>
  <c r="K255" i="23"/>
  <c r="L255" i="23"/>
  <c r="M255" i="23"/>
  <c r="N255" i="23"/>
  <c r="O255" i="23"/>
  <c r="P255" i="23"/>
  <c r="Q255" i="23"/>
  <c r="R255" i="23"/>
  <c r="S255" i="23"/>
  <c r="T255" i="23"/>
  <c r="U255" i="23"/>
  <c r="V255" i="23"/>
  <c r="W255" i="23"/>
  <c r="X255" i="23"/>
  <c r="Y255" i="23"/>
  <c r="Z255" i="23"/>
  <c r="E256" i="23"/>
  <c r="F256" i="23"/>
  <c r="G256" i="23"/>
  <c r="H256" i="23"/>
  <c r="I256" i="23"/>
  <c r="J256" i="23"/>
  <c r="K256" i="23"/>
  <c r="L256" i="23"/>
  <c r="M256" i="23"/>
  <c r="N256" i="23"/>
  <c r="O256" i="23"/>
  <c r="P256" i="23"/>
  <c r="Q256" i="23"/>
  <c r="R256" i="23"/>
  <c r="S256" i="23"/>
  <c r="T256" i="23"/>
  <c r="U256" i="23"/>
  <c r="V256" i="23"/>
  <c r="W256" i="23"/>
  <c r="X256" i="23"/>
  <c r="Y256" i="23"/>
  <c r="Z256" i="23"/>
  <c r="E257" i="23"/>
  <c r="F257" i="23"/>
  <c r="B257" i="23" s="1"/>
  <c r="G257" i="23"/>
  <c r="H257" i="23"/>
  <c r="I257" i="23"/>
  <c r="J257" i="23"/>
  <c r="K257" i="23"/>
  <c r="L257" i="23"/>
  <c r="M257" i="23"/>
  <c r="N257" i="23"/>
  <c r="O257" i="23"/>
  <c r="P257" i="23"/>
  <c r="Q257" i="23"/>
  <c r="R257" i="23"/>
  <c r="S257" i="23"/>
  <c r="T257" i="23"/>
  <c r="U257" i="23"/>
  <c r="V257" i="23"/>
  <c r="W257" i="23"/>
  <c r="X257" i="23"/>
  <c r="Y257" i="23"/>
  <c r="Z257" i="23"/>
  <c r="E258" i="23"/>
  <c r="F258" i="23"/>
  <c r="B258" i="23" s="1"/>
  <c r="G258" i="23"/>
  <c r="H258" i="23"/>
  <c r="I258" i="23"/>
  <c r="J258" i="23"/>
  <c r="K258" i="23"/>
  <c r="L258" i="23"/>
  <c r="M258" i="23"/>
  <c r="N258" i="23"/>
  <c r="O258" i="23"/>
  <c r="P258" i="23"/>
  <c r="Q258" i="23"/>
  <c r="R258" i="23"/>
  <c r="S258" i="23"/>
  <c r="T258" i="23"/>
  <c r="U258" i="23"/>
  <c r="V258" i="23"/>
  <c r="W258" i="23"/>
  <c r="X258" i="23"/>
  <c r="Y258" i="23"/>
  <c r="Z258" i="23"/>
  <c r="B259" i="23"/>
  <c r="E259" i="23"/>
  <c r="F259" i="23"/>
  <c r="G259" i="23"/>
  <c r="H259" i="23"/>
  <c r="I259" i="23"/>
  <c r="J259" i="23"/>
  <c r="K259" i="23"/>
  <c r="L259" i="23"/>
  <c r="M259" i="23"/>
  <c r="N259" i="23"/>
  <c r="O259" i="23"/>
  <c r="P259" i="23"/>
  <c r="Q259" i="23"/>
  <c r="R259" i="23"/>
  <c r="S259" i="23"/>
  <c r="T259" i="23"/>
  <c r="U259" i="23"/>
  <c r="V259" i="23"/>
  <c r="W259" i="23"/>
  <c r="X259" i="23"/>
  <c r="Y259" i="23"/>
  <c r="Z259" i="23"/>
  <c r="E260" i="23"/>
  <c r="F260" i="23"/>
  <c r="G260" i="23"/>
  <c r="H260" i="23"/>
  <c r="I260" i="23"/>
  <c r="J260" i="23"/>
  <c r="K260" i="23"/>
  <c r="L260" i="23"/>
  <c r="M260" i="23"/>
  <c r="N260" i="23"/>
  <c r="O260" i="23"/>
  <c r="P260" i="23"/>
  <c r="Q260" i="23"/>
  <c r="R260" i="23"/>
  <c r="S260" i="23"/>
  <c r="T260" i="23"/>
  <c r="U260" i="23"/>
  <c r="V260" i="23"/>
  <c r="W260" i="23"/>
  <c r="X260" i="23"/>
  <c r="Y260" i="23"/>
  <c r="Z260" i="23"/>
  <c r="E261" i="23"/>
  <c r="F261" i="23"/>
  <c r="B261" i="23" s="1"/>
  <c r="G261" i="23"/>
  <c r="H261" i="23"/>
  <c r="I261" i="23"/>
  <c r="J261" i="23"/>
  <c r="K261" i="23"/>
  <c r="L261" i="23"/>
  <c r="M261" i="23"/>
  <c r="N261" i="23"/>
  <c r="O261" i="23"/>
  <c r="P261" i="23"/>
  <c r="Q261" i="23"/>
  <c r="R261" i="23"/>
  <c r="S261" i="23"/>
  <c r="T261" i="23"/>
  <c r="U261" i="23"/>
  <c r="V261" i="23"/>
  <c r="W261" i="23"/>
  <c r="X261" i="23"/>
  <c r="Y261" i="23"/>
  <c r="Z261" i="23"/>
  <c r="E262" i="23"/>
  <c r="F262" i="23"/>
  <c r="B262" i="23" s="1"/>
  <c r="G262" i="23"/>
  <c r="H262" i="23"/>
  <c r="I262" i="23"/>
  <c r="J262" i="23"/>
  <c r="K262" i="23"/>
  <c r="L262" i="23"/>
  <c r="M262" i="23"/>
  <c r="N262" i="23"/>
  <c r="O262" i="23"/>
  <c r="P262" i="23"/>
  <c r="Q262" i="23"/>
  <c r="R262" i="23"/>
  <c r="S262" i="23"/>
  <c r="T262" i="23"/>
  <c r="U262" i="23"/>
  <c r="V262" i="23"/>
  <c r="W262" i="23"/>
  <c r="X262" i="23"/>
  <c r="Y262" i="23"/>
  <c r="Z262" i="23"/>
  <c r="E263" i="23"/>
  <c r="F263" i="23"/>
  <c r="G263" i="23"/>
  <c r="H263" i="23"/>
  <c r="I263" i="23"/>
  <c r="J263" i="23"/>
  <c r="K263" i="23"/>
  <c r="L263" i="23"/>
  <c r="M263" i="23"/>
  <c r="N263" i="23"/>
  <c r="O263" i="23"/>
  <c r="P263" i="23"/>
  <c r="Q263" i="23"/>
  <c r="R263" i="23"/>
  <c r="S263" i="23"/>
  <c r="T263" i="23"/>
  <c r="U263" i="23"/>
  <c r="V263" i="23"/>
  <c r="W263" i="23"/>
  <c r="X263" i="23"/>
  <c r="Y263" i="23"/>
  <c r="Z263" i="23"/>
  <c r="E264" i="23"/>
  <c r="F264" i="23"/>
  <c r="G264" i="23"/>
  <c r="H264" i="23"/>
  <c r="I264" i="23"/>
  <c r="J264" i="23"/>
  <c r="K264" i="23"/>
  <c r="L264" i="23"/>
  <c r="M264" i="23"/>
  <c r="N264" i="23"/>
  <c r="O264" i="23"/>
  <c r="P264" i="23"/>
  <c r="Q264" i="23"/>
  <c r="R264" i="23"/>
  <c r="S264" i="23"/>
  <c r="T264" i="23"/>
  <c r="U264" i="23"/>
  <c r="V264" i="23"/>
  <c r="W264" i="23"/>
  <c r="X264" i="23"/>
  <c r="Y264" i="23"/>
  <c r="Z264" i="23"/>
  <c r="E265" i="23"/>
  <c r="F265" i="23"/>
  <c r="B265" i="23" s="1"/>
  <c r="G265" i="23"/>
  <c r="H265" i="23"/>
  <c r="I265" i="23"/>
  <c r="J265" i="23"/>
  <c r="K265" i="23"/>
  <c r="L265" i="23"/>
  <c r="M265" i="23"/>
  <c r="N265" i="23"/>
  <c r="O265" i="23"/>
  <c r="P265" i="23"/>
  <c r="Q265" i="23"/>
  <c r="R265" i="23"/>
  <c r="S265" i="23"/>
  <c r="T265" i="23"/>
  <c r="U265" i="23"/>
  <c r="V265" i="23"/>
  <c r="W265" i="23"/>
  <c r="X265" i="23"/>
  <c r="Y265" i="23"/>
  <c r="Z265" i="23"/>
  <c r="E266" i="23"/>
  <c r="F266" i="23"/>
  <c r="B266" i="23" s="1"/>
  <c r="G266" i="23"/>
  <c r="H266" i="23"/>
  <c r="I266" i="23"/>
  <c r="J266" i="23"/>
  <c r="K266" i="23"/>
  <c r="L266" i="23"/>
  <c r="M266" i="23"/>
  <c r="N266" i="23"/>
  <c r="O266" i="23"/>
  <c r="P266" i="23"/>
  <c r="Q266" i="23"/>
  <c r="R266" i="23"/>
  <c r="S266" i="23"/>
  <c r="T266" i="23"/>
  <c r="U266" i="23"/>
  <c r="V266" i="23"/>
  <c r="W266" i="23"/>
  <c r="X266" i="23"/>
  <c r="Y266" i="23"/>
  <c r="Z266" i="23"/>
  <c r="E267" i="23"/>
  <c r="F267" i="23"/>
  <c r="G267" i="23"/>
  <c r="H267" i="23"/>
  <c r="I267" i="23"/>
  <c r="J267" i="23"/>
  <c r="K267" i="23"/>
  <c r="L267" i="23"/>
  <c r="M267" i="23"/>
  <c r="N267" i="23"/>
  <c r="O267" i="23"/>
  <c r="P267" i="23"/>
  <c r="Q267" i="23"/>
  <c r="R267" i="23"/>
  <c r="S267" i="23"/>
  <c r="T267" i="23"/>
  <c r="U267" i="23"/>
  <c r="V267" i="23"/>
  <c r="W267" i="23"/>
  <c r="X267" i="23"/>
  <c r="Y267" i="23"/>
  <c r="Z267" i="23"/>
  <c r="E268" i="23"/>
  <c r="F268" i="23"/>
  <c r="G268" i="23"/>
  <c r="H268" i="23"/>
  <c r="I268" i="23"/>
  <c r="J268" i="23"/>
  <c r="K268" i="23"/>
  <c r="L268" i="23"/>
  <c r="M268" i="23"/>
  <c r="N268" i="23"/>
  <c r="O268" i="23"/>
  <c r="P268" i="23"/>
  <c r="Q268" i="23"/>
  <c r="R268" i="23"/>
  <c r="S268" i="23"/>
  <c r="T268" i="23"/>
  <c r="U268" i="23"/>
  <c r="V268" i="23"/>
  <c r="W268" i="23"/>
  <c r="X268" i="23"/>
  <c r="Y268" i="23"/>
  <c r="Z268" i="23"/>
  <c r="E269" i="23"/>
  <c r="F269" i="23"/>
  <c r="B269" i="23" s="1"/>
  <c r="G269" i="23"/>
  <c r="H269" i="23"/>
  <c r="I269" i="23"/>
  <c r="J269" i="23"/>
  <c r="K269" i="23"/>
  <c r="L269" i="23"/>
  <c r="M269" i="23"/>
  <c r="N269" i="23"/>
  <c r="O269" i="23"/>
  <c r="P269" i="23"/>
  <c r="Q269" i="23"/>
  <c r="R269" i="23"/>
  <c r="S269" i="23"/>
  <c r="T269" i="23"/>
  <c r="U269" i="23"/>
  <c r="V269" i="23"/>
  <c r="W269" i="23"/>
  <c r="X269" i="23"/>
  <c r="Y269" i="23"/>
  <c r="Z269" i="23"/>
  <c r="E270" i="23"/>
  <c r="F270" i="23"/>
  <c r="B270" i="23" s="1"/>
  <c r="G270" i="23"/>
  <c r="H270" i="23"/>
  <c r="I270" i="23"/>
  <c r="J270" i="23"/>
  <c r="K270" i="23"/>
  <c r="L270" i="23"/>
  <c r="M270" i="23"/>
  <c r="N270" i="23"/>
  <c r="O270" i="23"/>
  <c r="P270" i="23"/>
  <c r="Q270" i="23"/>
  <c r="R270" i="23"/>
  <c r="S270" i="23"/>
  <c r="T270" i="23"/>
  <c r="U270" i="23"/>
  <c r="V270" i="23"/>
  <c r="W270" i="23"/>
  <c r="X270" i="23"/>
  <c r="Y270" i="23"/>
  <c r="Z270" i="23"/>
  <c r="E271" i="23"/>
  <c r="F271" i="23"/>
  <c r="G271" i="23"/>
  <c r="H271" i="23"/>
  <c r="I271" i="23"/>
  <c r="J271" i="23"/>
  <c r="K271" i="23"/>
  <c r="L271" i="23"/>
  <c r="M271" i="23"/>
  <c r="N271" i="23"/>
  <c r="O271" i="23"/>
  <c r="P271" i="23"/>
  <c r="Q271" i="23"/>
  <c r="R271" i="23"/>
  <c r="S271" i="23"/>
  <c r="T271" i="23"/>
  <c r="U271" i="23"/>
  <c r="V271" i="23"/>
  <c r="W271" i="23"/>
  <c r="X271" i="23"/>
  <c r="Y271" i="23"/>
  <c r="Z271" i="23"/>
  <c r="E272" i="23"/>
  <c r="F272" i="23"/>
  <c r="G272" i="23"/>
  <c r="H272" i="23"/>
  <c r="I272" i="23"/>
  <c r="J272" i="23"/>
  <c r="K272" i="23"/>
  <c r="L272" i="23"/>
  <c r="M272" i="23"/>
  <c r="N272" i="23"/>
  <c r="O272" i="23"/>
  <c r="P272" i="23"/>
  <c r="Q272" i="23"/>
  <c r="R272" i="23"/>
  <c r="S272" i="23"/>
  <c r="T272" i="23"/>
  <c r="U272" i="23"/>
  <c r="V272" i="23"/>
  <c r="W272" i="23"/>
  <c r="X272" i="23"/>
  <c r="Y272" i="23"/>
  <c r="Z272" i="23"/>
  <c r="E273" i="23"/>
  <c r="F273" i="23"/>
  <c r="B273" i="23" s="1"/>
  <c r="G273" i="23"/>
  <c r="H273" i="23"/>
  <c r="I273" i="23"/>
  <c r="J273" i="23"/>
  <c r="K273" i="23"/>
  <c r="L273" i="23"/>
  <c r="M273" i="23"/>
  <c r="N273" i="23"/>
  <c r="O273" i="23"/>
  <c r="P273" i="23"/>
  <c r="Q273" i="23"/>
  <c r="R273" i="23"/>
  <c r="S273" i="23"/>
  <c r="T273" i="23"/>
  <c r="U273" i="23"/>
  <c r="V273" i="23"/>
  <c r="W273" i="23"/>
  <c r="X273" i="23"/>
  <c r="Y273" i="23"/>
  <c r="Z273" i="23"/>
  <c r="B274" i="23"/>
  <c r="E274" i="23"/>
  <c r="F274" i="23"/>
  <c r="G274" i="23"/>
  <c r="H274" i="23"/>
  <c r="I274" i="23"/>
  <c r="J274" i="23"/>
  <c r="K274" i="23"/>
  <c r="L274" i="23"/>
  <c r="M274" i="23"/>
  <c r="N274" i="23"/>
  <c r="O274" i="23"/>
  <c r="P274" i="23"/>
  <c r="Q274" i="23"/>
  <c r="R274" i="23"/>
  <c r="S274" i="23"/>
  <c r="T274" i="23"/>
  <c r="U274" i="23"/>
  <c r="V274" i="23"/>
  <c r="W274" i="23"/>
  <c r="X274" i="23"/>
  <c r="Y274" i="23"/>
  <c r="Z274" i="23"/>
  <c r="AA274" i="23"/>
  <c r="B275" i="23"/>
  <c r="E275" i="23"/>
  <c r="F275" i="23"/>
  <c r="G275" i="23"/>
  <c r="H275" i="23"/>
  <c r="I275" i="23"/>
  <c r="J275" i="23"/>
  <c r="K275" i="23"/>
  <c r="L275" i="23"/>
  <c r="M275" i="23"/>
  <c r="N275" i="23"/>
  <c r="O275" i="23"/>
  <c r="P275" i="23"/>
  <c r="Q275" i="23"/>
  <c r="R275" i="23"/>
  <c r="S275" i="23"/>
  <c r="T275" i="23"/>
  <c r="U275" i="23"/>
  <c r="V275" i="23"/>
  <c r="W275" i="23"/>
  <c r="X275" i="23"/>
  <c r="Y275" i="23"/>
  <c r="Z275" i="23"/>
  <c r="AA275" i="23"/>
  <c r="E276" i="23"/>
  <c r="F276" i="23"/>
  <c r="G276" i="23"/>
  <c r="H276" i="23"/>
  <c r="I276" i="23"/>
  <c r="J276" i="23"/>
  <c r="K276" i="23"/>
  <c r="L276" i="23"/>
  <c r="M276" i="23"/>
  <c r="N276" i="23"/>
  <c r="O276" i="23"/>
  <c r="P276" i="23"/>
  <c r="Q276" i="23"/>
  <c r="R276" i="23"/>
  <c r="S276" i="23"/>
  <c r="T276" i="23"/>
  <c r="U276" i="23"/>
  <c r="V276" i="23"/>
  <c r="W276" i="23"/>
  <c r="X276" i="23"/>
  <c r="Y276" i="23"/>
  <c r="Z276" i="23"/>
  <c r="E277" i="23"/>
  <c r="F277" i="23"/>
  <c r="B277" i="23" s="1"/>
  <c r="G277" i="23"/>
  <c r="H277" i="23"/>
  <c r="I277" i="23"/>
  <c r="J277" i="23"/>
  <c r="K277" i="23"/>
  <c r="L277" i="23"/>
  <c r="M277" i="23"/>
  <c r="N277" i="23"/>
  <c r="O277" i="23"/>
  <c r="P277" i="23"/>
  <c r="Q277" i="23"/>
  <c r="R277" i="23"/>
  <c r="S277" i="23"/>
  <c r="T277" i="23"/>
  <c r="U277" i="23"/>
  <c r="V277" i="23"/>
  <c r="W277" i="23"/>
  <c r="X277" i="23"/>
  <c r="Y277" i="23"/>
  <c r="Z277" i="23"/>
  <c r="E278" i="23"/>
  <c r="F278" i="23"/>
  <c r="B278" i="23" s="1"/>
  <c r="G278" i="23"/>
  <c r="H278" i="23"/>
  <c r="I278" i="23"/>
  <c r="J278" i="23"/>
  <c r="K278" i="23"/>
  <c r="L278" i="23"/>
  <c r="M278" i="23"/>
  <c r="N278" i="23"/>
  <c r="O278" i="23"/>
  <c r="P278" i="23"/>
  <c r="Q278" i="23"/>
  <c r="R278" i="23"/>
  <c r="S278" i="23"/>
  <c r="T278" i="23"/>
  <c r="U278" i="23"/>
  <c r="V278" i="23"/>
  <c r="W278" i="23"/>
  <c r="X278" i="23"/>
  <c r="Y278" i="23"/>
  <c r="Z278" i="23"/>
  <c r="E279" i="23"/>
  <c r="F279" i="23"/>
  <c r="G279" i="23"/>
  <c r="H279" i="23"/>
  <c r="I279" i="23"/>
  <c r="J279" i="23"/>
  <c r="K279" i="23"/>
  <c r="L279" i="23"/>
  <c r="M279" i="23"/>
  <c r="N279" i="23"/>
  <c r="O279" i="23"/>
  <c r="P279" i="23"/>
  <c r="Q279" i="23"/>
  <c r="R279" i="23"/>
  <c r="S279" i="23"/>
  <c r="T279" i="23"/>
  <c r="U279" i="23"/>
  <c r="V279" i="23"/>
  <c r="W279" i="23"/>
  <c r="X279" i="23"/>
  <c r="Y279" i="23"/>
  <c r="Z279" i="23"/>
  <c r="E280" i="23"/>
  <c r="F280" i="23"/>
  <c r="G280" i="23"/>
  <c r="H280" i="23"/>
  <c r="I280" i="23"/>
  <c r="J280" i="23"/>
  <c r="K280" i="23"/>
  <c r="L280" i="23"/>
  <c r="M280" i="23"/>
  <c r="N280" i="23"/>
  <c r="O280" i="23"/>
  <c r="P280" i="23"/>
  <c r="Q280" i="23"/>
  <c r="R280" i="23"/>
  <c r="S280" i="23"/>
  <c r="T280" i="23"/>
  <c r="U280" i="23"/>
  <c r="V280" i="23"/>
  <c r="W280" i="23"/>
  <c r="X280" i="23"/>
  <c r="Y280" i="23"/>
  <c r="Z280" i="23"/>
  <c r="E281" i="23"/>
  <c r="F281" i="23"/>
  <c r="B281" i="23" s="1"/>
  <c r="G281" i="23"/>
  <c r="H281" i="23"/>
  <c r="I281" i="23"/>
  <c r="J281" i="23"/>
  <c r="K281" i="23"/>
  <c r="L281" i="23"/>
  <c r="M281" i="23"/>
  <c r="N281" i="23"/>
  <c r="O281" i="23"/>
  <c r="P281" i="23"/>
  <c r="Q281" i="23"/>
  <c r="R281" i="23"/>
  <c r="S281" i="23"/>
  <c r="T281" i="23"/>
  <c r="U281" i="23"/>
  <c r="V281" i="23"/>
  <c r="W281" i="23"/>
  <c r="X281" i="23"/>
  <c r="Y281" i="23"/>
  <c r="Z281" i="23"/>
  <c r="E282" i="23"/>
  <c r="F282" i="23"/>
  <c r="B282" i="23" s="1"/>
  <c r="G282" i="23"/>
  <c r="H282" i="23"/>
  <c r="I282" i="23"/>
  <c r="J282" i="23"/>
  <c r="K282" i="23"/>
  <c r="L282" i="23"/>
  <c r="M282" i="23"/>
  <c r="N282" i="23"/>
  <c r="O282" i="23"/>
  <c r="P282" i="23"/>
  <c r="Q282" i="23"/>
  <c r="R282" i="23"/>
  <c r="S282" i="23"/>
  <c r="T282" i="23"/>
  <c r="U282" i="23"/>
  <c r="V282" i="23"/>
  <c r="W282" i="23"/>
  <c r="X282" i="23"/>
  <c r="Y282" i="23"/>
  <c r="Z282" i="23"/>
  <c r="E283" i="23"/>
  <c r="F283" i="23"/>
  <c r="G283" i="23"/>
  <c r="H283" i="23"/>
  <c r="I283" i="23"/>
  <c r="J283" i="23"/>
  <c r="K283" i="23"/>
  <c r="L283" i="23"/>
  <c r="M283" i="23"/>
  <c r="N283" i="23"/>
  <c r="O283" i="23"/>
  <c r="P283" i="23"/>
  <c r="Q283" i="23"/>
  <c r="R283" i="23"/>
  <c r="S283" i="23"/>
  <c r="T283" i="23"/>
  <c r="U283" i="23"/>
  <c r="V283" i="23"/>
  <c r="W283" i="23"/>
  <c r="X283" i="23"/>
  <c r="Y283" i="23"/>
  <c r="Z283" i="23"/>
  <c r="E284" i="23"/>
  <c r="F284" i="23"/>
  <c r="G284" i="23"/>
  <c r="H284" i="23"/>
  <c r="I284" i="23"/>
  <c r="J284" i="23"/>
  <c r="K284" i="23"/>
  <c r="L284" i="23"/>
  <c r="M284" i="23"/>
  <c r="N284" i="23"/>
  <c r="O284" i="23"/>
  <c r="P284" i="23"/>
  <c r="Q284" i="23"/>
  <c r="R284" i="23"/>
  <c r="S284" i="23"/>
  <c r="T284" i="23"/>
  <c r="U284" i="23"/>
  <c r="V284" i="23"/>
  <c r="W284" i="23"/>
  <c r="X284" i="23"/>
  <c r="Y284" i="23"/>
  <c r="Z284" i="23"/>
  <c r="E285" i="23"/>
  <c r="F285" i="23"/>
  <c r="B285" i="23" s="1"/>
  <c r="G285" i="23"/>
  <c r="H285" i="23"/>
  <c r="I285" i="23"/>
  <c r="J285" i="23"/>
  <c r="K285" i="23"/>
  <c r="L285" i="23"/>
  <c r="M285" i="23"/>
  <c r="N285" i="23"/>
  <c r="O285" i="23"/>
  <c r="P285" i="23"/>
  <c r="Q285" i="23"/>
  <c r="R285" i="23"/>
  <c r="S285" i="23"/>
  <c r="T285" i="23"/>
  <c r="U285" i="23"/>
  <c r="V285" i="23"/>
  <c r="W285" i="23"/>
  <c r="X285" i="23"/>
  <c r="Y285" i="23"/>
  <c r="Z285" i="23"/>
  <c r="E286" i="23"/>
  <c r="F286" i="23"/>
  <c r="B286" i="23" s="1"/>
  <c r="G286" i="23"/>
  <c r="H286" i="23"/>
  <c r="I286" i="23"/>
  <c r="J286" i="23"/>
  <c r="K286" i="23"/>
  <c r="L286" i="23"/>
  <c r="M286" i="23"/>
  <c r="N286" i="23"/>
  <c r="O286" i="23"/>
  <c r="P286" i="23"/>
  <c r="Q286" i="23"/>
  <c r="R286" i="23"/>
  <c r="S286" i="23"/>
  <c r="T286" i="23"/>
  <c r="U286" i="23"/>
  <c r="V286" i="23"/>
  <c r="W286" i="23"/>
  <c r="X286" i="23"/>
  <c r="Y286" i="23"/>
  <c r="Z286" i="23"/>
  <c r="E287" i="23"/>
  <c r="F287" i="23"/>
  <c r="G287" i="23"/>
  <c r="H287" i="23"/>
  <c r="I287" i="23"/>
  <c r="J287" i="23"/>
  <c r="K287" i="23"/>
  <c r="L287" i="23"/>
  <c r="M287" i="23"/>
  <c r="N287" i="23"/>
  <c r="O287" i="23"/>
  <c r="P287" i="23"/>
  <c r="Q287" i="23"/>
  <c r="R287" i="23"/>
  <c r="S287" i="23"/>
  <c r="T287" i="23"/>
  <c r="U287" i="23"/>
  <c r="V287" i="23"/>
  <c r="W287" i="23"/>
  <c r="X287" i="23"/>
  <c r="Y287" i="23"/>
  <c r="Z287" i="23"/>
  <c r="E288" i="23"/>
  <c r="F288" i="23"/>
  <c r="G288" i="23"/>
  <c r="H288" i="23"/>
  <c r="I288" i="23"/>
  <c r="J288" i="23"/>
  <c r="K288" i="23"/>
  <c r="L288" i="23"/>
  <c r="M288" i="23"/>
  <c r="N288" i="23"/>
  <c r="O288" i="23"/>
  <c r="P288" i="23"/>
  <c r="Q288" i="23"/>
  <c r="R288" i="23"/>
  <c r="S288" i="23"/>
  <c r="T288" i="23"/>
  <c r="U288" i="23"/>
  <c r="V288" i="23"/>
  <c r="W288" i="23"/>
  <c r="X288" i="23"/>
  <c r="Y288" i="23"/>
  <c r="Z288" i="23"/>
  <c r="E289" i="23"/>
  <c r="F289" i="23"/>
  <c r="B289" i="23" s="1"/>
  <c r="G289" i="23"/>
  <c r="H289" i="23"/>
  <c r="I289" i="23"/>
  <c r="J289" i="23"/>
  <c r="K289" i="23"/>
  <c r="L289" i="23"/>
  <c r="M289" i="23"/>
  <c r="N289" i="23"/>
  <c r="O289" i="23"/>
  <c r="P289" i="23"/>
  <c r="Q289" i="23"/>
  <c r="R289" i="23"/>
  <c r="S289" i="23"/>
  <c r="T289" i="23"/>
  <c r="U289" i="23"/>
  <c r="V289" i="23"/>
  <c r="W289" i="23"/>
  <c r="X289" i="23"/>
  <c r="Y289" i="23"/>
  <c r="Z289" i="23"/>
  <c r="B290" i="23"/>
  <c r="E290" i="23"/>
  <c r="F290" i="23"/>
  <c r="G290" i="23"/>
  <c r="H290" i="23"/>
  <c r="I290" i="23"/>
  <c r="J290" i="23"/>
  <c r="K290" i="23"/>
  <c r="L290" i="23"/>
  <c r="M290" i="23"/>
  <c r="N290" i="23"/>
  <c r="O290" i="23"/>
  <c r="P290" i="23"/>
  <c r="Q290" i="23"/>
  <c r="R290" i="23"/>
  <c r="S290" i="23"/>
  <c r="T290" i="23"/>
  <c r="U290" i="23"/>
  <c r="V290" i="23"/>
  <c r="W290" i="23"/>
  <c r="X290" i="23"/>
  <c r="Y290" i="23"/>
  <c r="Z290" i="23"/>
  <c r="AA290" i="23"/>
  <c r="E291" i="23"/>
  <c r="F291" i="23"/>
  <c r="G291" i="23"/>
  <c r="H291" i="23"/>
  <c r="I291" i="23"/>
  <c r="J291" i="23"/>
  <c r="K291" i="23"/>
  <c r="L291" i="23"/>
  <c r="M291" i="23"/>
  <c r="N291" i="23"/>
  <c r="O291" i="23"/>
  <c r="P291" i="23"/>
  <c r="Q291" i="23"/>
  <c r="R291" i="23"/>
  <c r="S291" i="23"/>
  <c r="T291" i="23"/>
  <c r="U291" i="23"/>
  <c r="V291" i="23"/>
  <c r="W291" i="23"/>
  <c r="X291" i="23"/>
  <c r="Y291" i="23"/>
  <c r="Z291" i="23"/>
  <c r="AA291" i="23"/>
  <c r="E292" i="23"/>
  <c r="F292" i="23"/>
  <c r="G292" i="23"/>
  <c r="H292" i="23"/>
  <c r="I292" i="23"/>
  <c r="J292" i="23"/>
  <c r="K292" i="23"/>
  <c r="L292" i="23"/>
  <c r="M292" i="23"/>
  <c r="N292" i="23"/>
  <c r="O292" i="23"/>
  <c r="P292" i="23"/>
  <c r="Q292" i="23"/>
  <c r="R292" i="23"/>
  <c r="S292" i="23"/>
  <c r="T292" i="23"/>
  <c r="U292" i="23"/>
  <c r="V292" i="23"/>
  <c r="W292" i="23"/>
  <c r="X292" i="23"/>
  <c r="Y292" i="23"/>
  <c r="Z292" i="23"/>
  <c r="E293" i="23"/>
  <c r="F293" i="23"/>
  <c r="B293" i="23" s="1"/>
  <c r="G293" i="23"/>
  <c r="H293" i="23"/>
  <c r="I293" i="23"/>
  <c r="J293" i="23"/>
  <c r="K293" i="23"/>
  <c r="L293" i="23"/>
  <c r="M293" i="23"/>
  <c r="N293" i="23"/>
  <c r="O293" i="23"/>
  <c r="P293" i="23"/>
  <c r="Q293" i="23"/>
  <c r="R293" i="23"/>
  <c r="S293" i="23"/>
  <c r="T293" i="23"/>
  <c r="U293" i="23"/>
  <c r="V293" i="23"/>
  <c r="W293" i="23"/>
  <c r="X293" i="23"/>
  <c r="Y293" i="23"/>
  <c r="Z293" i="23"/>
  <c r="E294" i="23"/>
  <c r="F294" i="23"/>
  <c r="B294" i="23" s="1"/>
  <c r="G294" i="23"/>
  <c r="H294" i="23"/>
  <c r="I294" i="23"/>
  <c r="J294" i="23"/>
  <c r="K294" i="23"/>
  <c r="L294" i="23"/>
  <c r="M294" i="23"/>
  <c r="N294" i="23"/>
  <c r="O294" i="23"/>
  <c r="P294" i="23"/>
  <c r="Q294" i="23"/>
  <c r="R294" i="23"/>
  <c r="S294" i="23"/>
  <c r="T294" i="23"/>
  <c r="U294" i="23"/>
  <c r="V294" i="23"/>
  <c r="W294" i="23"/>
  <c r="X294" i="23"/>
  <c r="Y294" i="23"/>
  <c r="Z294" i="23"/>
  <c r="E295" i="23"/>
  <c r="F295" i="23"/>
  <c r="G295" i="23"/>
  <c r="H295" i="23"/>
  <c r="I295" i="23"/>
  <c r="J295" i="23"/>
  <c r="K295" i="23"/>
  <c r="L295" i="23"/>
  <c r="M295" i="23"/>
  <c r="N295" i="23"/>
  <c r="O295" i="23"/>
  <c r="P295" i="23"/>
  <c r="Q295" i="23"/>
  <c r="R295" i="23"/>
  <c r="S295" i="23"/>
  <c r="T295" i="23"/>
  <c r="U295" i="23"/>
  <c r="V295" i="23"/>
  <c r="W295" i="23"/>
  <c r="X295" i="23"/>
  <c r="Y295" i="23"/>
  <c r="Z295" i="23"/>
  <c r="E296" i="23"/>
  <c r="F296" i="23"/>
  <c r="G296" i="23"/>
  <c r="H296" i="23"/>
  <c r="I296" i="23"/>
  <c r="J296" i="23"/>
  <c r="K296" i="23"/>
  <c r="L296" i="23"/>
  <c r="M296" i="23"/>
  <c r="N296" i="23"/>
  <c r="O296" i="23"/>
  <c r="P296" i="23"/>
  <c r="Q296" i="23"/>
  <c r="R296" i="23"/>
  <c r="S296" i="23"/>
  <c r="T296" i="23"/>
  <c r="U296" i="23"/>
  <c r="V296" i="23"/>
  <c r="W296" i="23"/>
  <c r="X296" i="23"/>
  <c r="Y296" i="23"/>
  <c r="Z296" i="23"/>
  <c r="E297" i="23"/>
  <c r="F297" i="23"/>
  <c r="B297" i="23" s="1"/>
  <c r="G297" i="23"/>
  <c r="H297" i="23"/>
  <c r="I297" i="23"/>
  <c r="J297" i="23"/>
  <c r="K297" i="23"/>
  <c r="L297" i="23"/>
  <c r="M297" i="23"/>
  <c r="N297" i="23"/>
  <c r="O297" i="23"/>
  <c r="P297" i="23"/>
  <c r="Q297" i="23"/>
  <c r="R297" i="23"/>
  <c r="S297" i="23"/>
  <c r="T297" i="23"/>
  <c r="U297" i="23"/>
  <c r="V297" i="23"/>
  <c r="W297" i="23"/>
  <c r="X297" i="23"/>
  <c r="Y297" i="23"/>
  <c r="Z297" i="23"/>
  <c r="E298" i="23"/>
  <c r="F298" i="23"/>
  <c r="B298" i="23" s="1"/>
  <c r="G298" i="23"/>
  <c r="H298" i="23"/>
  <c r="I298" i="23"/>
  <c r="J298" i="23"/>
  <c r="K298" i="23"/>
  <c r="L298" i="23"/>
  <c r="M298" i="23"/>
  <c r="N298" i="23"/>
  <c r="O298" i="23"/>
  <c r="P298" i="23"/>
  <c r="Q298" i="23"/>
  <c r="R298" i="23"/>
  <c r="S298" i="23"/>
  <c r="T298" i="23"/>
  <c r="U298" i="23"/>
  <c r="V298" i="23"/>
  <c r="W298" i="23"/>
  <c r="X298" i="23"/>
  <c r="Y298" i="23"/>
  <c r="Z298" i="23"/>
  <c r="E299" i="23"/>
  <c r="F299" i="23"/>
  <c r="G299" i="23"/>
  <c r="H299" i="23"/>
  <c r="I299" i="23"/>
  <c r="J299" i="23"/>
  <c r="K299" i="23"/>
  <c r="L299" i="23"/>
  <c r="M299" i="23"/>
  <c r="N299" i="23"/>
  <c r="O299" i="23"/>
  <c r="P299" i="23"/>
  <c r="Q299" i="23"/>
  <c r="R299" i="23"/>
  <c r="S299" i="23"/>
  <c r="T299" i="23"/>
  <c r="U299" i="23"/>
  <c r="V299" i="23"/>
  <c r="W299" i="23"/>
  <c r="X299" i="23"/>
  <c r="Y299" i="23"/>
  <c r="Z299" i="23"/>
  <c r="E300" i="23"/>
  <c r="F300" i="23"/>
  <c r="G300" i="23"/>
  <c r="H300" i="23"/>
  <c r="I300" i="23"/>
  <c r="J300" i="23"/>
  <c r="K300" i="23"/>
  <c r="L300" i="23"/>
  <c r="M300" i="23"/>
  <c r="N300" i="23"/>
  <c r="O300" i="23"/>
  <c r="P300" i="23"/>
  <c r="Q300" i="23"/>
  <c r="R300" i="23"/>
  <c r="S300" i="23"/>
  <c r="T300" i="23"/>
  <c r="U300" i="23"/>
  <c r="V300" i="23"/>
  <c r="W300" i="23"/>
  <c r="X300" i="23"/>
  <c r="Y300" i="23"/>
  <c r="Z300" i="23"/>
  <c r="E301" i="23"/>
  <c r="F301" i="23"/>
  <c r="B301" i="23" s="1"/>
  <c r="G301" i="23"/>
  <c r="H301" i="23"/>
  <c r="I301" i="23"/>
  <c r="J301" i="23"/>
  <c r="K301" i="23"/>
  <c r="L301" i="23"/>
  <c r="M301" i="23"/>
  <c r="N301" i="23"/>
  <c r="O301" i="23"/>
  <c r="P301" i="23"/>
  <c r="Q301" i="23"/>
  <c r="R301" i="23"/>
  <c r="S301" i="23"/>
  <c r="T301" i="23"/>
  <c r="U301" i="23"/>
  <c r="V301" i="23"/>
  <c r="W301" i="23"/>
  <c r="X301" i="23"/>
  <c r="Y301" i="23"/>
  <c r="Z301" i="23"/>
  <c r="E302" i="23"/>
  <c r="F302" i="23"/>
  <c r="B302" i="23" s="1"/>
  <c r="G302" i="23"/>
  <c r="H302" i="23"/>
  <c r="I302" i="23"/>
  <c r="J302" i="23"/>
  <c r="K302" i="23"/>
  <c r="L302" i="23"/>
  <c r="M302" i="23"/>
  <c r="N302" i="23"/>
  <c r="O302" i="23"/>
  <c r="P302" i="23"/>
  <c r="Q302" i="23"/>
  <c r="R302" i="23"/>
  <c r="S302" i="23"/>
  <c r="T302" i="23"/>
  <c r="U302" i="23"/>
  <c r="V302" i="23"/>
  <c r="W302" i="23"/>
  <c r="X302" i="23"/>
  <c r="Y302" i="23"/>
  <c r="Z302" i="23"/>
  <c r="E303" i="23"/>
  <c r="F303" i="23"/>
  <c r="G303" i="23"/>
  <c r="H303" i="23"/>
  <c r="I303" i="23"/>
  <c r="J303" i="23"/>
  <c r="K303" i="23"/>
  <c r="L303" i="23"/>
  <c r="M303" i="23"/>
  <c r="N303" i="23"/>
  <c r="O303" i="23"/>
  <c r="P303" i="23"/>
  <c r="Q303" i="23"/>
  <c r="R303" i="23"/>
  <c r="S303" i="23"/>
  <c r="T303" i="23"/>
  <c r="U303" i="23"/>
  <c r="V303" i="23"/>
  <c r="W303" i="23"/>
  <c r="X303" i="23"/>
  <c r="Y303" i="23"/>
  <c r="Z303" i="23"/>
  <c r="E304" i="23"/>
  <c r="F304" i="23"/>
  <c r="G304" i="23"/>
  <c r="H304" i="23"/>
  <c r="I304" i="23"/>
  <c r="J304" i="23"/>
  <c r="K304" i="23"/>
  <c r="L304" i="23"/>
  <c r="M304" i="23"/>
  <c r="N304" i="23"/>
  <c r="O304" i="23"/>
  <c r="P304" i="23"/>
  <c r="Q304" i="23"/>
  <c r="R304" i="23"/>
  <c r="S304" i="23"/>
  <c r="T304" i="23"/>
  <c r="U304" i="23"/>
  <c r="V304" i="23"/>
  <c r="W304" i="23"/>
  <c r="X304" i="23"/>
  <c r="Y304" i="23"/>
  <c r="Z304" i="23"/>
  <c r="E305" i="23"/>
  <c r="F305" i="23"/>
  <c r="B305" i="23" s="1"/>
  <c r="G305" i="23"/>
  <c r="H305" i="23"/>
  <c r="I305" i="23"/>
  <c r="J305" i="23"/>
  <c r="K305" i="23"/>
  <c r="L305" i="23"/>
  <c r="M305" i="23"/>
  <c r="N305" i="23"/>
  <c r="O305" i="23"/>
  <c r="P305" i="23"/>
  <c r="Q305" i="23"/>
  <c r="R305" i="23"/>
  <c r="S305" i="23"/>
  <c r="T305" i="23"/>
  <c r="U305" i="23"/>
  <c r="V305" i="23"/>
  <c r="W305" i="23"/>
  <c r="X305" i="23"/>
  <c r="Y305" i="23"/>
  <c r="Z305" i="23"/>
  <c r="E306" i="23"/>
  <c r="F306" i="23"/>
  <c r="G306" i="23"/>
  <c r="H306" i="23"/>
  <c r="I306" i="23"/>
  <c r="J306" i="23"/>
  <c r="K306" i="23"/>
  <c r="L306" i="23"/>
  <c r="M306" i="23"/>
  <c r="N306" i="23"/>
  <c r="O306" i="23"/>
  <c r="P306" i="23"/>
  <c r="Q306" i="23"/>
  <c r="R306" i="23"/>
  <c r="S306" i="23"/>
  <c r="T306" i="23"/>
  <c r="U306" i="23"/>
  <c r="V306" i="23"/>
  <c r="W306" i="23"/>
  <c r="X306" i="23"/>
  <c r="Y306" i="23"/>
  <c r="Z306" i="23"/>
  <c r="E307" i="23"/>
  <c r="F307" i="23"/>
  <c r="G307" i="23"/>
  <c r="H307" i="23"/>
  <c r="I307" i="23"/>
  <c r="J307" i="23"/>
  <c r="K307" i="23"/>
  <c r="L307" i="23"/>
  <c r="M307" i="23"/>
  <c r="N307" i="23"/>
  <c r="O307" i="23"/>
  <c r="P307" i="23"/>
  <c r="Q307" i="23"/>
  <c r="R307" i="23"/>
  <c r="S307" i="23"/>
  <c r="T307" i="23"/>
  <c r="U307" i="23"/>
  <c r="V307" i="23"/>
  <c r="W307" i="23"/>
  <c r="X307" i="23"/>
  <c r="Y307" i="23"/>
  <c r="Z307" i="23"/>
  <c r="E308" i="23"/>
  <c r="F308" i="23"/>
  <c r="G308" i="23"/>
  <c r="H308" i="23"/>
  <c r="I308" i="23"/>
  <c r="J308" i="23"/>
  <c r="K308" i="23"/>
  <c r="L308" i="23"/>
  <c r="M308" i="23"/>
  <c r="N308" i="23"/>
  <c r="O308" i="23"/>
  <c r="P308" i="23"/>
  <c r="Q308" i="23"/>
  <c r="R308" i="23"/>
  <c r="S308" i="23"/>
  <c r="T308" i="23"/>
  <c r="U308" i="23"/>
  <c r="V308" i="23"/>
  <c r="W308" i="23"/>
  <c r="X308" i="23"/>
  <c r="Y308" i="23"/>
  <c r="Z308" i="23"/>
  <c r="B309" i="23"/>
  <c r="E309" i="23"/>
  <c r="F309" i="23"/>
  <c r="G309" i="23"/>
  <c r="H309" i="23"/>
  <c r="I309" i="23"/>
  <c r="J309" i="23"/>
  <c r="K309" i="23"/>
  <c r="L309" i="23"/>
  <c r="M309" i="23"/>
  <c r="N309" i="23"/>
  <c r="O309" i="23"/>
  <c r="P309" i="23"/>
  <c r="Q309" i="23"/>
  <c r="R309" i="23"/>
  <c r="S309" i="23"/>
  <c r="T309" i="23"/>
  <c r="U309" i="23"/>
  <c r="V309" i="23"/>
  <c r="W309" i="23"/>
  <c r="X309" i="23"/>
  <c r="Y309" i="23"/>
  <c r="Z309" i="23"/>
  <c r="E310" i="23"/>
  <c r="F310" i="23"/>
  <c r="G310" i="23"/>
  <c r="H310" i="23"/>
  <c r="I310" i="23"/>
  <c r="J310" i="23"/>
  <c r="K310" i="23"/>
  <c r="L310" i="23"/>
  <c r="M310" i="23"/>
  <c r="N310" i="23"/>
  <c r="O310" i="23"/>
  <c r="P310" i="23"/>
  <c r="Q310" i="23"/>
  <c r="R310" i="23"/>
  <c r="S310" i="23"/>
  <c r="T310" i="23"/>
  <c r="U310" i="23"/>
  <c r="V310" i="23"/>
  <c r="W310" i="23"/>
  <c r="X310" i="23"/>
  <c r="Y310" i="23"/>
  <c r="Z310" i="23"/>
  <c r="E311" i="23"/>
  <c r="F311" i="23"/>
  <c r="G311" i="23"/>
  <c r="H311" i="23"/>
  <c r="I311" i="23"/>
  <c r="J311" i="23"/>
  <c r="K311" i="23"/>
  <c r="L311" i="23"/>
  <c r="M311" i="23"/>
  <c r="N311" i="23"/>
  <c r="O311" i="23"/>
  <c r="P311" i="23"/>
  <c r="Q311" i="23"/>
  <c r="R311" i="23"/>
  <c r="S311" i="23"/>
  <c r="T311" i="23"/>
  <c r="U311" i="23"/>
  <c r="V311" i="23"/>
  <c r="W311" i="23"/>
  <c r="X311" i="23"/>
  <c r="Y311" i="23"/>
  <c r="Z311" i="23"/>
  <c r="E312" i="23"/>
  <c r="F312" i="23"/>
  <c r="G312" i="23"/>
  <c r="H312" i="23"/>
  <c r="I312" i="23"/>
  <c r="J312" i="23"/>
  <c r="K312" i="23"/>
  <c r="L312" i="23"/>
  <c r="M312" i="23"/>
  <c r="N312" i="23"/>
  <c r="O312" i="23"/>
  <c r="P312" i="23"/>
  <c r="Q312" i="23"/>
  <c r="R312" i="23"/>
  <c r="S312" i="23"/>
  <c r="T312" i="23"/>
  <c r="U312" i="23"/>
  <c r="V312" i="23"/>
  <c r="W312" i="23"/>
  <c r="X312" i="23"/>
  <c r="Y312" i="23"/>
  <c r="Z312" i="23"/>
  <c r="E313" i="23"/>
  <c r="F313" i="23"/>
  <c r="B313" i="23" s="1"/>
  <c r="G313" i="23"/>
  <c r="H313" i="23"/>
  <c r="I313" i="23"/>
  <c r="J313" i="23"/>
  <c r="K313" i="23"/>
  <c r="L313" i="23"/>
  <c r="M313" i="23"/>
  <c r="N313" i="23"/>
  <c r="O313" i="23"/>
  <c r="P313" i="23"/>
  <c r="Q313" i="23"/>
  <c r="R313" i="23"/>
  <c r="S313" i="23"/>
  <c r="T313" i="23"/>
  <c r="U313" i="23"/>
  <c r="V313" i="23"/>
  <c r="W313" i="23"/>
  <c r="X313" i="23"/>
  <c r="Y313" i="23"/>
  <c r="Z313" i="23"/>
  <c r="E314" i="23"/>
  <c r="F314" i="23"/>
  <c r="B314" i="23" s="1"/>
  <c r="G314" i="23"/>
  <c r="H314" i="23"/>
  <c r="I314" i="23"/>
  <c r="J314" i="23"/>
  <c r="K314" i="23"/>
  <c r="L314" i="23"/>
  <c r="M314" i="23"/>
  <c r="N314" i="23"/>
  <c r="O314" i="23"/>
  <c r="P314" i="23"/>
  <c r="Q314" i="23"/>
  <c r="R314" i="23"/>
  <c r="S314" i="23"/>
  <c r="T314" i="23"/>
  <c r="U314" i="23"/>
  <c r="V314" i="23"/>
  <c r="W314" i="23"/>
  <c r="X314" i="23"/>
  <c r="Y314" i="23"/>
  <c r="Z314" i="23"/>
  <c r="E315" i="23"/>
  <c r="F315" i="23"/>
  <c r="G315" i="23"/>
  <c r="H315" i="23"/>
  <c r="I315" i="23"/>
  <c r="J315" i="23"/>
  <c r="K315" i="23"/>
  <c r="L315" i="23"/>
  <c r="M315" i="23"/>
  <c r="N315" i="23"/>
  <c r="O315" i="23"/>
  <c r="P315" i="23"/>
  <c r="Q315" i="23"/>
  <c r="R315" i="23"/>
  <c r="S315" i="23"/>
  <c r="T315" i="23"/>
  <c r="U315" i="23"/>
  <c r="V315" i="23"/>
  <c r="W315" i="23"/>
  <c r="X315" i="23"/>
  <c r="Y315" i="23"/>
  <c r="Z315" i="23"/>
  <c r="E316" i="23"/>
  <c r="F316" i="23"/>
  <c r="G316" i="23"/>
  <c r="H316" i="23"/>
  <c r="I316" i="23"/>
  <c r="J316" i="23"/>
  <c r="K316" i="23"/>
  <c r="L316" i="23"/>
  <c r="M316" i="23"/>
  <c r="N316" i="23"/>
  <c r="O316" i="23"/>
  <c r="P316" i="23"/>
  <c r="Q316" i="23"/>
  <c r="R316" i="23"/>
  <c r="S316" i="23"/>
  <c r="T316" i="23"/>
  <c r="U316" i="23"/>
  <c r="V316" i="23"/>
  <c r="W316" i="23"/>
  <c r="X316" i="23"/>
  <c r="Y316" i="23"/>
  <c r="Z316" i="23"/>
  <c r="E317" i="23"/>
  <c r="F317" i="23"/>
  <c r="B317" i="23" s="1"/>
  <c r="G317" i="23"/>
  <c r="H317" i="23"/>
  <c r="I317" i="23"/>
  <c r="J317" i="23"/>
  <c r="K317" i="23"/>
  <c r="L317" i="23"/>
  <c r="M317" i="23"/>
  <c r="N317" i="23"/>
  <c r="O317" i="23"/>
  <c r="P317" i="23"/>
  <c r="Q317" i="23"/>
  <c r="R317" i="23"/>
  <c r="S317" i="23"/>
  <c r="T317" i="23"/>
  <c r="U317" i="23"/>
  <c r="V317" i="23"/>
  <c r="W317" i="23"/>
  <c r="X317" i="23"/>
  <c r="Y317" i="23"/>
  <c r="Z317" i="23"/>
  <c r="E318" i="23"/>
  <c r="F318" i="23"/>
  <c r="B318" i="23" s="1"/>
  <c r="G318" i="23"/>
  <c r="H318" i="23"/>
  <c r="I318" i="23"/>
  <c r="J318" i="23"/>
  <c r="K318" i="23"/>
  <c r="L318" i="23"/>
  <c r="M318" i="23"/>
  <c r="N318" i="23"/>
  <c r="O318" i="23"/>
  <c r="P318" i="23"/>
  <c r="Q318" i="23"/>
  <c r="R318" i="23"/>
  <c r="S318" i="23"/>
  <c r="T318" i="23"/>
  <c r="U318" i="23"/>
  <c r="V318" i="23"/>
  <c r="W318" i="23"/>
  <c r="X318" i="23"/>
  <c r="Y318" i="23"/>
  <c r="Z318" i="23"/>
  <c r="E319" i="23"/>
  <c r="F319" i="23"/>
  <c r="G319" i="23"/>
  <c r="H319" i="23"/>
  <c r="I319" i="23"/>
  <c r="J319" i="23"/>
  <c r="K319" i="23"/>
  <c r="L319" i="23"/>
  <c r="M319" i="23"/>
  <c r="N319" i="23"/>
  <c r="O319" i="23"/>
  <c r="P319" i="23"/>
  <c r="Q319" i="23"/>
  <c r="R319" i="23"/>
  <c r="S319" i="23"/>
  <c r="T319" i="23"/>
  <c r="U319" i="23"/>
  <c r="V319" i="23"/>
  <c r="W319" i="23"/>
  <c r="X319" i="23"/>
  <c r="Y319" i="23"/>
  <c r="Z319" i="23"/>
  <c r="E320" i="23"/>
  <c r="F320" i="23"/>
  <c r="G320" i="23"/>
  <c r="H320" i="23"/>
  <c r="I320" i="23"/>
  <c r="J320" i="23"/>
  <c r="K320" i="23"/>
  <c r="L320" i="23"/>
  <c r="M320" i="23"/>
  <c r="N320" i="23"/>
  <c r="O320" i="23"/>
  <c r="P320" i="23"/>
  <c r="Q320" i="23"/>
  <c r="R320" i="23"/>
  <c r="S320" i="23"/>
  <c r="T320" i="23"/>
  <c r="U320" i="23"/>
  <c r="V320" i="23"/>
  <c r="W320" i="23"/>
  <c r="X320" i="23"/>
  <c r="Y320" i="23"/>
  <c r="Z320" i="23"/>
  <c r="E321" i="23"/>
  <c r="F321" i="23"/>
  <c r="B321" i="23" s="1"/>
  <c r="G321" i="23"/>
  <c r="H321" i="23"/>
  <c r="I321" i="23"/>
  <c r="J321" i="23"/>
  <c r="K321" i="23"/>
  <c r="L321" i="23"/>
  <c r="M321" i="23"/>
  <c r="N321" i="23"/>
  <c r="O321" i="23"/>
  <c r="P321" i="23"/>
  <c r="Q321" i="23"/>
  <c r="R321" i="23"/>
  <c r="S321" i="23"/>
  <c r="T321" i="23"/>
  <c r="U321" i="23"/>
  <c r="V321" i="23"/>
  <c r="W321" i="23"/>
  <c r="X321" i="23"/>
  <c r="Y321" i="23"/>
  <c r="Z321" i="23"/>
  <c r="E322" i="23"/>
  <c r="F322" i="23"/>
  <c r="G322" i="23"/>
  <c r="H322" i="23"/>
  <c r="I322" i="23"/>
  <c r="J322" i="23"/>
  <c r="K322" i="23"/>
  <c r="L322" i="23"/>
  <c r="M322" i="23"/>
  <c r="N322" i="23"/>
  <c r="O322" i="23"/>
  <c r="P322" i="23"/>
  <c r="Q322" i="23"/>
  <c r="R322" i="23"/>
  <c r="S322" i="23"/>
  <c r="T322" i="23"/>
  <c r="U322" i="23"/>
  <c r="V322" i="23"/>
  <c r="W322" i="23"/>
  <c r="X322" i="23"/>
  <c r="Y322" i="23"/>
  <c r="Z322" i="23"/>
  <c r="E323" i="23"/>
  <c r="F323" i="23"/>
  <c r="G323" i="23"/>
  <c r="H323" i="23"/>
  <c r="I323" i="23"/>
  <c r="J323" i="23"/>
  <c r="K323" i="23"/>
  <c r="L323" i="23"/>
  <c r="M323" i="23"/>
  <c r="N323" i="23"/>
  <c r="O323" i="23"/>
  <c r="P323" i="23"/>
  <c r="Q323" i="23"/>
  <c r="R323" i="23"/>
  <c r="S323" i="23"/>
  <c r="T323" i="23"/>
  <c r="U323" i="23"/>
  <c r="V323" i="23"/>
  <c r="W323" i="23"/>
  <c r="X323" i="23"/>
  <c r="Y323" i="23"/>
  <c r="Z323" i="23"/>
  <c r="E324" i="23"/>
  <c r="F324" i="23"/>
  <c r="G324" i="23"/>
  <c r="H324" i="23"/>
  <c r="I324" i="23"/>
  <c r="J324" i="23"/>
  <c r="K324" i="23"/>
  <c r="L324" i="23"/>
  <c r="M324" i="23"/>
  <c r="N324" i="23"/>
  <c r="O324" i="23"/>
  <c r="P324" i="23"/>
  <c r="Q324" i="23"/>
  <c r="R324" i="23"/>
  <c r="S324" i="23"/>
  <c r="T324" i="23"/>
  <c r="U324" i="23"/>
  <c r="V324" i="23"/>
  <c r="W324" i="23"/>
  <c r="X324" i="23"/>
  <c r="Y324" i="23"/>
  <c r="Z324" i="23"/>
  <c r="E325" i="23"/>
  <c r="F325" i="23"/>
  <c r="G325" i="23"/>
  <c r="H325" i="23"/>
  <c r="I325" i="23"/>
  <c r="J325" i="23"/>
  <c r="K325" i="23"/>
  <c r="L325" i="23"/>
  <c r="M325" i="23"/>
  <c r="N325" i="23"/>
  <c r="O325" i="23"/>
  <c r="P325" i="23"/>
  <c r="Q325" i="23"/>
  <c r="R325" i="23"/>
  <c r="S325" i="23"/>
  <c r="T325" i="23"/>
  <c r="U325" i="23"/>
  <c r="V325" i="23"/>
  <c r="W325" i="23"/>
  <c r="X325" i="23"/>
  <c r="Y325" i="23"/>
  <c r="Z325" i="23"/>
  <c r="E326" i="23"/>
  <c r="F326" i="23"/>
  <c r="G326" i="23"/>
  <c r="H326" i="23"/>
  <c r="I326" i="23"/>
  <c r="J326" i="23"/>
  <c r="K326" i="23"/>
  <c r="L326" i="23"/>
  <c r="M326" i="23"/>
  <c r="N326" i="23"/>
  <c r="O326" i="23"/>
  <c r="P326" i="23"/>
  <c r="Q326" i="23"/>
  <c r="R326" i="23"/>
  <c r="S326" i="23"/>
  <c r="T326" i="23"/>
  <c r="U326" i="23"/>
  <c r="V326" i="23"/>
  <c r="W326" i="23"/>
  <c r="X326" i="23"/>
  <c r="Y326" i="23"/>
  <c r="Z326" i="23"/>
  <c r="E327" i="23"/>
  <c r="F327" i="23"/>
  <c r="G327" i="23"/>
  <c r="H327" i="23"/>
  <c r="I327" i="23"/>
  <c r="J327" i="23"/>
  <c r="K327" i="23"/>
  <c r="L327" i="23"/>
  <c r="M327" i="23"/>
  <c r="N327" i="23"/>
  <c r="O327" i="23"/>
  <c r="P327" i="23"/>
  <c r="Q327" i="23"/>
  <c r="R327" i="23"/>
  <c r="S327" i="23"/>
  <c r="T327" i="23"/>
  <c r="U327" i="23"/>
  <c r="V327" i="23"/>
  <c r="W327" i="23"/>
  <c r="X327" i="23"/>
  <c r="Y327" i="23"/>
  <c r="Z327" i="23"/>
  <c r="E328" i="23"/>
  <c r="F328" i="23"/>
  <c r="G328" i="23"/>
  <c r="H328" i="23"/>
  <c r="I328" i="23"/>
  <c r="J328" i="23"/>
  <c r="K328" i="23"/>
  <c r="L328" i="23"/>
  <c r="M328" i="23"/>
  <c r="N328" i="23"/>
  <c r="O328" i="23"/>
  <c r="P328" i="23"/>
  <c r="Q328" i="23"/>
  <c r="R328" i="23"/>
  <c r="S328" i="23"/>
  <c r="T328" i="23"/>
  <c r="U328" i="23"/>
  <c r="V328" i="23"/>
  <c r="W328" i="23"/>
  <c r="X328" i="23"/>
  <c r="Y328" i="23"/>
  <c r="Z328" i="23"/>
  <c r="E329" i="23"/>
  <c r="F329" i="23"/>
  <c r="B329" i="23" s="1"/>
  <c r="G329" i="23"/>
  <c r="H329" i="23"/>
  <c r="I329" i="23"/>
  <c r="J329" i="23"/>
  <c r="K329" i="23"/>
  <c r="L329" i="23"/>
  <c r="M329" i="23"/>
  <c r="N329" i="23"/>
  <c r="O329" i="23"/>
  <c r="P329" i="23"/>
  <c r="Q329" i="23"/>
  <c r="R329" i="23"/>
  <c r="S329" i="23"/>
  <c r="T329" i="23"/>
  <c r="U329" i="23"/>
  <c r="V329" i="23"/>
  <c r="W329" i="23"/>
  <c r="X329" i="23"/>
  <c r="Y329" i="23"/>
  <c r="Z329" i="23"/>
  <c r="E330" i="23"/>
  <c r="F330" i="23"/>
  <c r="B330" i="23" s="1"/>
  <c r="G330" i="23"/>
  <c r="H330" i="23"/>
  <c r="I330" i="23"/>
  <c r="J330" i="23"/>
  <c r="K330" i="23"/>
  <c r="L330" i="23"/>
  <c r="M330" i="23"/>
  <c r="N330" i="23"/>
  <c r="O330" i="23"/>
  <c r="P330" i="23"/>
  <c r="Q330" i="23"/>
  <c r="R330" i="23"/>
  <c r="S330" i="23"/>
  <c r="T330" i="23"/>
  <c r="U330" i="23"/>
  <c r="V330" i="23"/>
  <c r="W330" i="23"/>
  <c r="X330" i="23"/>
  <c r="Y330" i="23"/>
  <c r="Z330" i="23"/>
  <c r="E331" i="23"/>
  <c r="F331" i="23"/>
  <c r="G331" i="23"/>
  <c r="H331" i="23"/>
  <c r="I331" i="23"/>
  <c r="J331" i="23"/>
  <c r="K331" i="23"/>
  <c r="L331" i="23"/>
  <c r="M331" i="23"/>
  <c r="N331" i="23"/>
  <c r="O331" i="23"/>
  <c r="P331" i="23"/>
  <c r="Q331" i="23"/>
  <c r="R331" i="23"/>
  <c r="S331" i="23"/>
  <c r="T331" i="23"/>
  <c r="U331" i="23"/>
  <c r="V331" i="23"/>
  <c r="W331" i="23"/>
  <c r="X331" i="23"/>
  <c r="Y331" i="23"/>
  <c r="Z331" i="23"/>
  <c r="E332" i="23"/>
  <c r="F332" i="23"/>
  <c r="G332" i="23"/>
  <c r="H332" i="23"/>
  <c r="I332" i="23"/>
  <c r="J332" i="23"/>
  <c r="K332" i="23"/>
  <c r="L332" i="23"/>
  <c r="M332" i="23"/>
  <c r="N332" i="23"/>
  <c r="O332" i="23"/>
  <c r="P332" i="23"/>
  <c r="Q332" i="23"/>
  <c r="R332" i="23"/>
  <c r="S332" i="23"/>
  <c r="T332" i="23"/>
  <c r="U332" i="23"/>
  <c r="V332" i="23"/>
  <c r="W332" i="23"/>
  <c r="X332" i="23"/>
  <c r="Y332" i="23"/>
  <c r="Z332" i="23"/>
  <c r="E333" i="23"/>
  <c r="F333" i="23"/>
  <c r="B333" i="23" s="1"/>
  <c r="G333" i="23"/>
  <c r="H333" i="23"/>
  <c r="I333" i="23"/>
  <c r="J333" i="23"/>
  <c r="K333" i="23"/>
  <c r="L333" i="23"/>
  <c r="M333" i="23"/>
  <c r="N333" i="23"/>
  <c r="O333" i="23"/>
  <c r="P333" i="23"/>
  <c r="Q333" i="23"/>
  <c r="R333" i="23"/>
  <c r="S333" i="23"/>
  <c r="T333" i="23"/>
  <c r="U333" i="23"/>
  <c r="V333" i="23"/>
  <c r="W333" i="23"/>
  <c r="X333" i="23"/>
  <c r="Y333" i="23"/>
  <c r="Z333" i="23"/>
  <c r="B334" i="23"/>
  <c r="E334" i="23"/>
  <c r="F334" i="23"/>
  <c r="G334" i="23"/>
  <c r="H334" i="23"/>
  <c r="I334" i="23"/>
  <c r="J334" i="23"/>
  <c r="K334" i="23"/>
  <c r="L334" i="23"/>
  <c r="M334" i="23"/>
  <c r="N334" i="23"/>
  <c r="O334" i="23"/>
  <c r="P334" i="23"/>
  <c r="Q334" i="23"/>
  <c r="R334" i="23"/>
  <c r="S334" i="23"/>
  <c r="T334" i="23"/>
  <c r="U334" i="23"/>
  <c r="V334" i="23"/>
  <c r="W334" i="23"/>
  <c r="X334" i="23"/>
  <c r="Y334" i="23"/>
  <c r="Z334" i="23"/>
  <c r="AA334" i="23"/>
  <c r="E335" i="23"/>
  <c r="F335" i="23"/>
  <c r="G335" i="23"/>
  <c r="H335" i="23"/>
  <c r="I335" i="23"/>
  <c r="J335" i="23"/>
  <c r="K335" i="23"/>
  <c r="L335" i="23"/>
  <c r="M335" i="23"/>
  <c r="N335" i="23"/>
  <c r="O335" i="23"/>
  <c r="P335" i="23"/>
  <c r="Q335" i="23"/>
  <c r="R335" i="23"/>
  <c r="S335" i="23"/>
  <c r="T335" i="23"/>
  <c r="U335" i="23"/>
  <c r="V335" i="23"/>
  <c r="W335" i="23"/>
  <c r="X335" i="23"/>
  <c r="Y335" i="23"/>
  <c r="Z335" i="23"/>
  <c r="AA335" i="23"/>
  <c r="E336" i="23"/>
  <c r="F336" i="23"/>
  <c r="G336" i="23"/>
  <c r="H336" i="23"/>
  <c r="I336" i="23"/>
  <c r="J336" i="23"/>
  <c r="K336" i="23"/>
  <c r="L336" i="23"/>
  <c r="M336" i="23"/>
  <c r="N336" i="23"/>
  <c r="O336" i="23"/>
  <c r="P336" i="23"/>
  <c r="Q336" i="23"/>
  <c r="R336" i="23"/>
  <c r="S336" i="23"/>
  <c r="T336" i="23"/>
  <c r="U336" i="23"/>
  <c r="V336" i="23"/>
  <c r="W336" i="23"/>
  <c r="X336" i="23"/>
  <c r="Y336" i="23"/>
  <c r="Z336" i="23"/>
  <c r="B337" i="23"/>
  <c r="E337" i="23"/>
  <c r="F337" i="23"/>
  <c r="G337" i="23"/>
  <c r="H337" i="23"/>
  <c r="I337" i="23"/>
  <c r="J337" i="23"/>
  <c r="K337" i="23"/>
  <c r="L337" i="23"/>
  <c r="M337" i="23"/>
  <c r="N337" i="23"/>
  <c r="O337" i="23"/>
  <c r="P337" i="23"/>
  <c r="Q337" i="23"/>
  <c r="R337" i="23"/>
  <c r="S337" i="23"/>
  <c r="T337" i="23"/>
  <c r="U337" i="23"/>
  <c r="V337" i="23"/>
  <c r="W337" i="23"/>
  <c r="X337" i="23"/>
  <c r="Y337" i="23"/>
  <c r="Z337" i="23"/>
  <c r="AA337" i="23"/>
  <c r="E338" i="23"/>
  <c r="F338" i="23"/>
  <c r="G338" i="23"/>
  <c r="H338" i="23"/>
  <c r="I338" i="23"/>
  <c r="J338" i="23"/>
  <c r="K338" i="23"/>
  <c r="L338" i="23"/>
  <c r="M338" i="23"/>
  <c r="N338" i="23"/>
  <c r="O338" i="23"/>
  <c r="P338" i="23"/>
  <c r="Q338" i="23"/>
  <c r="R338" i="23"/>
  <c r="S338" i="23"/>
  <c r="T338" i="23"/>
  <c r="U338" i="23"/>
  <c r="V338" i="23"/>
  <c r="W338" i="23"/>
  <c r="X338" i="23"/>
  <c r="Y338" i="23"/>
  <c r="Z338" i="23"/>
  <c r="AA338" i="23"/>
  <c r="E339" i="23"/>
  <c r="F339" i="23"/>
  <c r="G339" i="23"/>
  <c r="H339" i="23"/>
  <c r="I339" i="23"/>
  <c r="J339" i="23"/>
  <c r="K339" i="23"/>
  <c r="L339" i="23"/>
  <c r="M339" i="23"/>
  <c r="N339" i="23"/>
  <c r="O339" i="23"/>
  <c r="P339" i="23"/>
  <c r="Q339" i="23"/>
  <c r="R339" i="23"/>
  <c r="S339" i="23"/>
  <c r="T339" i="23"/>
  <c r="U339" i="23"/>
  <c r="V339" i="23"/>
  <c r="W339" i="23"/>
  <c r="X339" i="23"/>
  <c r="Y339" i="23"/>
  <c r="Z339" i="23"/>
  <c r="E340" i="23"/>
  <c r="F340" i="23"/>
  <c r="G340" i="23"/>
  <c r="H340" i="23"/>
  <c r="I340" i="23"/>
  <c r="J340" i="23"/>
  <c r="K340" i="23"/>
  <c r="L340" i="23"/>
  <c r="M340" i="23"/>
  <c r="N340" i="23"/>
  <c r="O340" i="23"/>
  <c r="P340" i="23"/>
  <c r="Q340" i="23"/>
  <c r="R340" i="23"/>
  <c r="S340" i="23"/>
  <c r="T340" i="23"/>
  <c r="U340" i="23"/>
  <c r="V340" i="23"/>
  <c r="W340" i="23"/>
  <c r="X340" i="23"/>
  <c r="Y340" i="23"/>
  <c r="Z340" i="23"/>
  <c r="B341" i="23"/>
  <c r="E341" i="23"/>
  <c r="F341" i="23"/>
  <c r="G341" i="23"/>
  <c r="H341" i="23"/>
  <c r="I341" i="23"/>
  <c r="J341" i="23"/>
  <c r="K341" i="23"/>
  <c r="L341" i="23"/>
  <c r="M341" i="23"/>
  <c r="N341" i="23"/>
  <c r="O341" i="23"/>
  <c r="P341" i="23"/>
  <c r="Q341" i="23"/>
  <c r="R341" i="23"/>
  <c r="S341" i="23"/>
  <c r="T341" i="23"/>
  <c r="U341" i="23"/>
  <c r="V341" i="23"/>
  <c r="W341" i="23"/>
  <c r="X341" i="23"/>
  <c r="Y341" i="23"/>
  <c r="Z341" i="23"/>
  <c r="AA341" i="23"/>
  <c r="E342" i="23"/>
  <c r="F342" i="23"/>
  <c r="G342" i="23"/>
  <c r="H342" i="23"/>
  <c r="I342" i="23"/>
  <c r="J342" i="23"/>
  <c r="K342" i="23"/>
  <c r="L342" i="23"/>
  <c r="M342" i="23"/>
  <c r="N342" i="23"/>
  <c r="O342" i="23"/>
  <c r="P342" i="23"/>
  <c r="Q342" i="23"/>
  <c r="R342" i="23"/>
  <c r="S342" i="23"/>
  <c r="T342" i="23"/>
  <c r="U342" i="23"/>
  <c r="V342" i="23"/>
  <c r="W342" i="23"/>
  <c r="X342" i="23"/>
  <c r="Y342" i="23"/>
  <c r="Z342" i="23"/>
  <c r="E343" i="23"/>
  <c r="F343" i="23"/>
  <c r="G343" i="23"/>
  <c r="H343" i="23"/>
  <c r="I343" i="23"/>
  <c r="J343" i="23"/>
  <c r="K343" i="23"/>
  <c r="L343" i="23"/>
  <c r="M343" i="23"/>
  <c r="N343" i="23"/>
  <c r="O343" i="23"/>
  <c r="P343" i="23"/>
  <c r="Q343" i="23"/>
  <c r="R343" i="23"/>
  <c r="S343" i="23"/>
  <c r="T343" i="23"/>
  <c r="U343" i="23"/>
  <c r="V343" i="23"/>
  <c r="W343" i="23"/>
  <c r="X343" i="23"/>
  <c r="Y343" i="23"/>
  <c r="Z343" i="23"/>
  <c r="E344" i="23"/>
  <c r="F344" i="23"/>
  <c r="G344" i="23"/>
  <c r="H344" i="23"/>
  <c r="I344" i="23"/>
  <c r="J344" i="23"/>
  <c r="K344" i="23"/>
  <c r="L344" i="23"/>
  <c r="M344" i="23"/>
  <c r="N344" i="23"/>
  <c r="O344" i="23"/>
  <c r="P344" i="23"/>
  <c r="Q344" i="23"/>
  <c r="R344" i="23"/>
  <c r="S344" i="23"/>
  <c r="T344" i="23"/>
  <c r="U344" i="23"/>
  <c r="V344" i="23"/>
  <c r="W344" i="23"/>
  <c r="X344" i="23"/>
  <c r="Y344" i="23"/>
  <c r="Z344" i="23"/>
  <c r="E345" i="23"/>
  <c r="F345" i="23"/>
  <c r="B345" i="23" s="1"/>
  <c r="G345" i="23"/>
  <c r="H345" i="23"/>
  <c r="I345" i="23"/>
  <c r="J345" i="23"/>
  <c r="K345" i="23"/>
  <c r="L345" i="23"/>
  <c r="M345" i="23"/>
  <c r="N345" i="23"/>
  <c r="O345" i="23"/>
  <c r="P345" i="23"/>
  <c r="Q345" i="23"/>
  <c r="R345" i="23"/>
  <c r="S345" i="23"/>
  <c r="T345" i="23"/>
  <c r="U345" i="23"/>
  <c r="V345" i="23"/>
  <c r="W345" i="23"/>
  <c r="X345" i="23"/>
  <c r="Y345" i="23"/>
  <c r="Z345" i="23"/>
  <c r="E346" i="23"/>
  <c r="F346" i="23"/>
  <c r="B346" i="23" s="1"/>
  <c r="G346" i="23"/>
  <c r="H346" i="23"/>
  <c r="I346" i="23"/>
  <c r="J346" i="23"/>
  <c r="K346" i="23"/>
  <c r="L346" i="23"/>
  <c r="M346" i="23"/>
  <c r="N346" i="23"/>
  <c r="O346" i="23"/>
  <c r="P346" i="23"/>
  <c r="Q346" i="23"/>
  <c r="R346" i="23"/>
  <c r="S346" i="23"/>
  <c r="T346" i="23"/>
  <c r="U346" i="23"/>
  <c r="V346" i="23"/>
  <c r="W346" i="23"/>
  <c r="X346" i="23"/>
  <c r="Y346" i="23"/>
  <c r="Z346" i="23"/>
  <c r="E347" i="23"/>
  <c r="F347" i="23"/>
  <c r="G347" i="23"/>
  <c r="H347" i="23"/>
  <c r="I347" i="23"/>
  <c r="J347" i="23"/>
  <c r="K347" i="23"/>
  <c r="L347" i="23"/>
  <c r="M347" i="23"/>
  <c r="N347" i="23"/>
  <c r="O347" i="23"/>
  <c r="P347" i="23"/>
  <c r="Q347" i="23"/>
  <c r="R347" i="23"/>
  <c r="S347" i="23"/>
  <c r="T347" i="23"/>
  <c r="U347" i="23"/>
  <c r="V347" i="23"/>
  <c r="W347" i="23"/>
  <c r="X347" i="23"/>
  <c r="Y347" i="23"/>
  <c r="Z347" i="23"/>
  <c r="E348" i="23"/>
  <c r="F348" i="23"/>
  <c r="G348" i="23"/>
  <c r="H348" i="23"/>
  <c r="I348" i="23"/>
  <c r="J348" i="23"/>
  <c r="K348" i="23"/>
  <c r="L348" i="23"/>
  <c r="M348" i="23"/>
  <c r="N348" i="23"/>
  <c r="O348" i="23"/>
  <c r="P348" i="23"/>
  <c r="Q348" i="23"/>
  <c r="R348" i="23"/>
  <c r="S348" i="23"/>
  <c r="T348" i="23"/>
  <c r="U348" i="23"/>
  <c r="V348" i="23"/>
  <c r="W348" i="23"/>
  <c r="X348" i="23"/>
  <c r="Y348" i="23"/>
  <c r="Z348" i="23"/>
  <c r="E349" i="23"/>
  <c r="F349" i="23"/>
  <c r="B349" i="23" s="1"/>
  <c r="G349" i="23"/>
  <c r="H349" i="23"/>
  <c r="I349" i="23"/>
  <c r="J349" i="23"/>
  <c r="K349" i="23"/>
  <c r="L349" i="23"/>
  <c r="M349" i="23"/>
  <c r="N349" i="23"/>
  <c r="O349" i="23"/>
  <c r="P349" i="23"/>
  <c r="Q349" i="23"/>
  <c r="R349" i="23"/>
  <c r="S349" i="23"/>
  <c r="T349" i="23"/>
  <c r="U349" i="23"/>
  <c r="V349" i="23"/>
  <c r="W349" i="23"/>
  <c r="X349" i="23"/>
  <c r="Y349" i="23"/>
  <c r="Z349" i="23"/>
  <c r="E350" i="23"/>
  <c r="F350" i="23"/>
  <c r="G350" i="23"/>
  <c r="H350" i="23"/>
  <c r="I350" i="23"/>
  <c r="J350" i="23"/>
  <c r="K350" i="23"/>
  <c r="L350" i="23"/>
  <c r="M350" i="23"/>
  <c r="N350" i="23"/>
  <c r="O350" i="23"/>
  <c r="P350" i="23"/>
  <c r="Q350" i="23"/>
  <c r="R350" i="23"/>
  <c r="S350" i="23"/>
  <c r="T350" i="23"/>
  <c r="U350" i="23"/>
  <c r="V350" i="23"/>
  <c r="W350" i="23"/>
  <c r="X350" i="23"/>
  <c r="Y350" i="23"/>
  <c r="Z350" i="23"/>
  <c r="E351" i="23"/>
  <c r="F351" i="23"/>
  <c r="G351" i="23"/>
  <c r="H351" i="23"/>
  <c r="I351" i="23"/>
  <c r="J351" i="23"/>
  <c r="K351" i="23"/>
  <c r="L351" i="23"/>
  <c r="M351" i="23"/>
  <c r="N351" i="23"/>
  <c r="O351" i="23"/>
  <c r="P351" i="23"/>
  <c r="Q351" i="23"/>
  <c r="R351" i="23"/>
  <c r="S351" i="23"/>
  <c r="T351" i="23"/>
  <c r="U351" i="23"/>
  <c r="V351" i="23"/>
  <c r="W351" i="23"/>
  <c r="X351" i="23"/>
  <c r="Y351" i="23"/>
  <c r="Z351" i="23"/>
  <c r="AA351" i="23"/>
  <c r="E352" i="23"/>
  <c r="F352" i="23"/>
  <c r="G352" i="23"/>
  <c r="H352" i="23"/>
  <c r="I352" i="23"/>
  <c r="J352" i="23"/>
  <c r="K352" i="23"/>
  <c r="L352" i="23"/>
  <c r="M352" i="23"/>
  <c r="N352" i="23"/>
  <c r="O352" i="23"/>
  <c r="P352" i="23"/>
  <c r="Q352" i="23"/>
  <c r="R352" i="23"/>
  <c r="S352" i="23"/>
  <c r="T352" i="23"/>
  <c r="U352" i="23"/>
  <c r="V352" i="23"/>
  <c r="W352" i="23"/>
  <c r="X352" i="23"/>
  <c r="Y352" i="23"/>
  <c r="Z352" i="23"/>
  <c r="E353" i="23"/>
  <c r="F353" i="23"/>
  <c r="B353" i="23" s="1"/>
  <c r="G353" i="23"/>
  <c r="H353" i="23"/>
  <c r="I353" i="23"/>
  <c r="J353" i="23"/>
  <c r="K353" i="23"/>
  <c r="L353" i="23"/>
  <c r="M353" i="23"/>
  <c r="N353" i="23"/>
  <c r="O353" i="23"/>
  <c r="P353" i="23"/>
  <c r="Q353" i="23"/>
  <c r="R353" i="23"/>
  <c r="S353" i="23"/>
  <c r="T353" i="23"/>
  <c r="U353" i="23"/>
  <c r="V353" i="23"/>
  <c r="W353" i="23"/>
  <c r="X353" i="23"/>
  <c r="Y353" i="23"/>
  <c r="Z353" i="23"/>
  <c r="E354" i="23"/>
  <c r="F354" i="23"/>
  <c r="B354" i="23" s="1"/>
  <c r="G354" i="23"/>
  <c r="H354" i="23"/>
  <c r="I354" i="23"/>
  <c r="J354" i="23"/>
  <c r="K354" i="23"/>
  <c r="L354" i="23"/>
  <c r="M354" i="23"/>
  <c r="N354" i="23"/>
  <c r="O354" i="23"/>
  <c r="P354" i="23"/>
  <c r="Q354" i="23"/>
  <c r="R354" i="23"/>
  <c r="S354" i="23"/>
  <c r="T354" i="23"/>
  <c r="U354" i="23"/>
  <c r="V354" i="23"/>
  <c r="W354" i="23"/>
  <c r="X354" i="23"/>
  <c r="Y354" i="23"/>
  <c r="Z354" i="23"/>
  <c r="E355" i="23"/>
  <c r="F355" i="23"/>
  <c r="G355" i="23"/>
  <c r="H355" i="23"/>
  <c r="I355" i="23"/>
  <c r="J355" i="23"/>
  <c r="K355" i="23"/>
  <c r="L355" i="23"/>
  <c r="M355" i="23"/>
  <c r="N355" i="23"/>
  <c r="O355" i="23"/>
  <c r="P355" i="23"/>
  <c r="Q355" i="23"/>
  <c r="R355" i="23"/>
  <c r="S355" i="23"/>
  <c r="T355" i="23"/>
  <c r="U355" i="23"/>
  <c r="V355" i="23"/>
  <c r="W355" i="23"/>
  <c r="X355" i="23"/>
  <c r="Y355" i="23"/>
  <c r="Z355" i="23"/>
  <c r="E356" i="23"/>
  <c r="F356" i="23"/>
  <c r="G356" i="23"/>
  <c r="H356" i="23"/>
  <c r="I356" i="23"/>
  <c r="J356" i="23"/>
  <c r="K356" i="23"/>
  <c r="L356" i="23"/>
  <c r="M356" i="23"/>
  <c r="N356" i="23"/>
  <c r="O356" i="23"/>
  <c r="P356" i="23"/>
  <c r="Q356" i="23"/>
  <c r="R356" i="23"/>
  <c r="S356" i="23"/>
  <c r="T356" i="23"/>
  <c r="U356" i="23"/>
  <c r="V356" i="23"/>
  <c r="W356" i="23"/>
  <c r="X356" i="23"/>
  <c r="Y356" i="23"/>
  <c r="Z356" i="23"/>
  <c r="E357" i="23"/>
  <c r="F357" i="23"/>
  <c r="B357" i="23" s="1"/>
  <c r="G357" i="23"/>
  <c r="H357" i="23"/>
  <c r="I357" i="23"/>
  <c r="J357" i="23"/>
  <c r="K357" i="23"/>
  <c r="L357" i="23"/>
  <c r="M357" i="23"/>
  <c r="N357" i="23"/>
  <c r="O357" i="23"/>
  <c r="P357" i="23"/>
  <c r="Q357" i="23"/>
  <c r="R357" i="23"/>
  <c r="S357" i="23"/>
  <c r="T357" i="23"/>
  <c r="U357" i="23"/>
  <c r="V357" i="23"/>
  <c r="W357" i="23"/>
  <c r="X357" i="23"/>
  <c r="Y357" i="23"/>
  <c r="Z357" i="23"/>
  <c r="E358" i="23"/>
  <c r="F358" i="23"/>
  <c r="G358" i="23"/>
  <c r="H358" i="23"/>
  <c r="I358" i="23"/>
  <c r="J358" i="23"/>
  <c r="K358" i="23"/>
  <c r="L358" i="23"/>
  <c r="M358" i="23"/>
  <c r="N358" i="23"/>
  <c r="O358" i="23"/>
  <c r="P358" i="23"/>
  <c r="Q358" i="23"/>
  <c r="R358" i="23"/>
  <c r="S358" i="23"/>
  <c r="T358" i="23"/>
  <c r="U358" i="23"/>
  <c r="V358" i="23"/>
  <c r="W358" i="23"/>
  <c r="X358" i="23"/>
  <c r="Y358" i="23"/>
  <c r="Z358" i="23"/>
  <c r="E359" i="23"/>
  <c r="F359" i="23"/>
  <c r="G359" i="23"/>
  <c r="H359" i="23"/>
  <c r="I359" i="23"/>
  <c r="J359" i="23"/>
  <c r="K359" i="23"/>
  <c r="L359" i="23"/>
  <c r="M359" i="23"/>
  <c r="N359" i="23"/>
  <c r="O359" i="23"/>
  <c r="P359" i="23"/>
  <c r="Q359" i="23"/>
  <c r="R359" i="23"/>
  <c r="S359" i="23"/>
  <c r="T359" i="23"/>
  <c r="U359" i="23"/>
  <c r="V359" i="23"/>
  <c r="W359" i="23"/>
  <c r="X359" i="23"/>
  <c r="Y359" i="23"/>
  <c r="Z359" i="23"/>
  <c r="E360" i="23"/>
  <c r="F360" i="23"/>
  <c r="G360" i="23"/>
  <c r="H360" i="23"/>
  <c r="I360" i="23"/>
  <c r="J360" i="23"/>
  <c r="K360" i="23"/>
  <c r="L360" i="23"/>
  <c r="M360" i="23"/>
  <c r="N360" i="23"/>
  <c r="O360" i="23"/>
  <c r="P360" i="23"/>
  <c r="Q360" i="23"/>
  <c r="R360" i="23"/>
  <c r="S360" i="23"/>
  <c r="T360" i="23"/>
  <c r="U360" i="23"/>
  <c r="V360" i="23"/>
  <c r="W360" i="23"/>
  <c r="X360" i="23"/>
  <c r="Y360" i="23"/>
  <c r="Z360" i="23"/>
  <c r="E361" i="23"/>
  <c r="F361" i="23"/>
  <c r="B361" i="23" s="1"/>
  <c r="G361" i="23"/>
  <c r="H361" i="23"/>
  <c r="I361" i="23"/>
  <c r="J361" i="23"/>
  <c r="K361" i="23"/>
  <c r="L361" i="23"/>
  <c r="M361" i="23"/>
  <c r="N361" i="23"/>
  <c r="O361" i="23"/>
  <c r="P361" i="23"/>
  <c r="Q361" i="23"/>
  <c r="R361" i="23"/>
  <c r="S361" i="23"/>
  <c r="T361" i="23"/>
  <c r="U361" i="23"/>
  <c r="V361" i="23"/>
  <c r="W361" i="23"/>
  <c r="X361" i="23"/>
  <c r="Y361" i="23"/>
  <c r="Z361" i="23"/>
  <c r="E362" i="23"/>
  <c r="F362" i="23"/>
  <c r="B362" i="23" s="1"/>
  <c r="G362" i="23"/>
  <c r="H362" i="23"/>
  <c r="I362" i="23"/>
  <c r="J362" i="23"/>
  <c r="K362" i="23"/>
  <c r="L362" i="23"/>
  <c r="M362" i="23"/>
  <c r="N362" i="23"/>
  <c r="O362" i="23"/>
  <c r="P362" i="23"/>
  <c r="Q362" i="23"/>
  <c r="R362" i="23"/>
  <c r="S362" i="23"/>
  <c r="T362" i="23"/>
  <c r="U362" i="23"/>
  <c r="V362" i="23"/>
  <c r="W362" i="23"/>
  <c r="X362" i="23"/>
  <c r="Y362" i="23"/>
  <c r="Z362" i="23"/>
  <c r="B363" i="23"/>
  <c r="E363" i="23"/>
  <c r="F363" i="23"/>
  <c r="G363" i="23"/>
  <c r="H363" i="23"/>
  <c r="I363" i="23"/>
  <c r="J363" i="23"/>
  <c r="K363" i="23"/>
  <c r="L363" i="23"/>
  <c r="M363" i="23"/>
  <c r="N363" i="23"/>
  <c r="O363" i="23"/>
  <c r="P363" i="23"/>
  <c r="Q363" i="23"/>
  <c r="R363" i="23"/>
  <c r="S363" i="23"/>
  <c r="T363" i="23"/>
  <c r="U363" i="23"/>
  <c r="V363" i="23"/>
  <c r="W363" i="23"/>
  <c r="X363" i="23"/>
  <c r="Y363" i="23"/>
  <c r="Z363" i="23"/>
  <c r="E364" i="23"/>
  <c r="F364" i="23"/>
  <c r="G364" i="23"/>
  <c r="H364" i="23"/>
  <c r="I364" i="23"/>
  <c r="J364" i="23"/>
  <c r="K364" i="23"/>
  <c r="L364" i="23"/>
  <c r="M364" i="23"/>
  <c r="N364" i="23"/>
  <c r="O364" i="23"/>
  <c r="P364" i="23"/>
  <c r="Q364" i="23"/>
  <c r="R364" i="23"/>
  <c r="S364" i="23"/>
  <c r="T364" i="23"/>
  <c r="U364" i="23"/>
  <c r="V364" i="23"/>
  <c r="W364" i="23"/>
  <c r="X364" i="23"/>
  <c r="Y364" i="23"/>
  <c r="Z364" i="23"/>
  <c r="E365" i="23"/>
  <c r="F365" i="23"/>
  <c r="B365" i="23" s="1"/>
  <c r="G365" i="23"/>
  <c r="H365" i="23"/>
  <c r="I365" i="23"/>
  <c r="J365" i="23"/>
  <c r="K365" i="23"/>
  <c r="L365" i="23"/>
  <c r="M365" i="23"/>
  <c r="N365" i="23"/>
  <c r="O365" i="23"/>
  <c r="P365" i="23"/>
  <c r="Q365" i="23"/>
  <c r="R365" i="23"/>
  <c r="S365" i="23"/>
  <c r="T365" i="23"/>
  <c r="U365" i="23"/>
  <c r="V365" i="23"/>
  <c r="W365" i="23"/>
  <c r="X365" i="23"/>
  <c r="Y365" i="23"/>
  <c r="Z365" i="23"/>
  <c r="E366" i="23"/>
  <c r="F366" i="23"/>
  <c r="G366" i="23"/>
  <c r="H366" i="23"/>
  <c r="I366" i="23"/>
  <c r="J366" i="23"/>
  <c r="K366" i="23"/>
  <c r="L366" i="23"/>
  <c r="M366" i="23"/>
  <c r="N366" i="23"/>
  <c r="O366" i="23"/>
  <c r="P366" i="23"/>
  <c r="Q366" i="23"/>
  <c r="R366" i="23"/>
  <c r="S366" i="23"/>
  <c r="T366" i="23"/>
  <c r="U366" i="23"/>
  <c r="V366" i="23"/>
  <c r="W366" i="23"/>
  <c r="X366" i="23"/>
  <c r="Y366" i="23"/>
  <c r="Z366" i="23"/>
  <c r="AA366" i="23"/>
  <c r="E367" i="23"/>
  <c r="F367" i="23"/>
  <c r="G367" i="23"/>
  <c r="H367" i="23"/>
  <c r="I367" i="23"/>
  <c r="J367" i="23"/>
  <c r="K367" i="23"/>
  <c r="L367" i="23"/>
  <c r="M367" i="23"/>
  <c r="N367" i="23"/>
  <c r="O367" i="23"/>
  <c r="P367" i="23"/>
  <c r="Q367" i="23"/>
  <c r="R367" i="23"/>
  <c r="S367" i="23"/>
  <c r="T367" i="23"/>
  <c r="U367" i="23"/>
  <c r="V367" i="23"/>
  <c r="W367" i="23"/>
  <c r="X367" i="23"/>
  <c r="Y367" i="23"/>
  <c r="Z367" i="23"/>
  <c r="E368" i="23"/>
  <c r="F368" i="23"/>
  <c r="G368" i="23"/>
  <c r="H368" i="23"/>
  <c r="I368" i="23"/>
  <c r="J368" i="23"/>
  <c r="K368" i="23"/>
  <c r="L368" i="23"/>
  <c r="M368" i="23"/>
  <c r="N368" i="23"/>
  <c r="O368" i="23"/>
  <c r="P368" i="23"/>
  <c r="Q368" i="23"/>
  <c r="R368" i="23"/>
  <c r="S368" i="23"/>
  <c r="T368" i="23"/>
  <c r="U368" i="23"/>
  <c r="V368" i="23"/>
  <c r="W368" i="23"/>
  <c r="X368" i="23"/>
  <c r="Y368" i="23"/>
  <c r="Z368" i="23"/>
  <c r="E369" i="23"/>
  <c r="F369" i="23"/>
  <c r="B369" i="23" s="1"/>
  <c r="G369" i="23"/>
  <c r="H369" i="23"/>
  <c r="I369" i="23"/>
  <c r="J369" i="23"/>
  <c r="K369" i="23"/>
  <c r="L369" i="23"/>
  <c r="M369" i="23"/>
  <c r="N369" i="23"/>
  <c r="O369" i="23"/>
  <c r="P369" i="23"/>
  <c r="Q369" i="23"/>
  <c r="R369" i="23"/>
  <c r="S369" i="23"/>
  <c r="T369" i="23"/>
  <c r="U369" i="23"/>
  <c r="V369" i="23"/>
  <c r="W369" i="23"/>
  <c r="X369" i="23"/>
  <c r="Y369" i="23"/>
  <c r="Z369" i="23"/>
  <c r="B370" i="23"/>
  <c r="E370" i="23"/>
  <c r="F370" i="23"/>
  <c r="G370" i="23"/>
  <c r="H370" i="23"/>
  <c r="I370" i="23"/>
  <c r="J370" i="23"/>
  <c r="K370" i="23"/>
  <c r="L370" i="23"/>
  <c r="M370" i="23"/>
  <c r="N370" i="23"/>
  <c r="O370" i="23"/>
  <c r="P370" i="23"/>
  <c r="Q370" i="23"/>
  <c r="R370" i="23"/>
  <c r="S370" i="23"/>
  <c r="T370" i="23"/>
  <c r="U370" i="23"/>
  <c r="V370" i="23"/>
  <c r="W370" i="23"/>
  <c r="X370" i="23"/>
  <c r="Y370" i="23"/>
  <c r="Z370" i="23"/>
  <c r="AA370" i="23"/>
  <c r="B371" i="23"/>
  <c r="E371" i="23"/>
  <c r="F371" i="23"/>
  <c r="G371" i="23"/>
  <c r="H371" i="23"/>
  <c r="I371" i="23"/>
  <c r="J371" i="23"/>
  <c r="K371" i="23"/>
  <c r="L371" i="23"/>
  <c r="M371" i="23"/>
  <c r="N371" i="23"/>
  <c r="O371" i="23"/>
  <c r="P371" i="23"/>
  <c r="Q371" i="23"/>
  <c r="R371" i="23"/>
  <c r="S371" i="23"/>
  <c r="T371" i="23"/>
  <c r="U371" i="23"/>
  <c r="V371" i="23"/>
  <c r="W371" i="23"/>
  <c r="X371" i="23"/>
  <c r="Y371" i="23"/>
  <c r="Z371" i="23"/>
  <c r="AA371" i="23"/>
  <c r="E372" i="23"/>
  <c r="F372" i="23"/>
  <c r="G372" i="23"/>
  <c r="H372" i="23"/>
  <c r="I372" i="23"/>
  <c r="J372" i="23"/>
  <c r="K372" i="23"/>
  <c r="L372" i="23"/>
  <c r="M372" i="23"/>
  <c r="N372" i="23"/>
  <c r="O372" i="23"/>
  <c r="P372" i="23"/>
  <c r="Q372" i="23"/>
  <c r="R372" i="23"/>
  <c r="S372" i="23"/>
  <c r="T372" i="23"/>
  <c r="U372" i="23"/>
  <c r="V372" i="23"/>
  <c r="W372" i="23"/>
  <c r="X372" i="23"/>
  <c r="Y372" i="23"/>
  <c r="Z372" i="23"/>
  <c r="E373" i="23"/>
  <c r="F373" i="23"/>
  <c r="B373" i="23" s="1"/>
  <c r="G373" i="23"/>
  <c r="H373" i="23"/>
  <c r="I373" i="23"/>
  <c r="J373" i="23"/>
  <c r="K373" i="23"/>
  <c r="L373" i="23"/>
  <c r="M373" i="23"/>
  <c r="N373" i="23"/>
  <c r="O373" i="23"/>
  <c r="P373" i="23"/>
  <c r="Q373" i="23"/>
  <c r="R373" i="23"/>
  <c r="S373" i="23"/>
  <c r="T373" i="23"/>
  <c r="U373" i="23"/>
  <c r="V373" i="23"/>
  <c r="W373" i="23"/>
  <c r="X373" i="23"/>
  <c r="Y373" i="23"/>
  <c r="Z373" i="23"/>
  <c r="B374" i="23"/>
  <c r="E374" i="23"/>
  <c r="F374" i="23"/>
  <c r="G374" i="23"/>
  <c r="H374" i="23"/>
  <c r="I374" i="23"/>
  <c r="J374" i="23"/>
  <c r="K374" i="23"/>
  <c r="L374" i="23"/>
  <c r="M374" i="23"/>
  <c r="N374" i="23"/>
  <c r="O374" i="23"/>
  <c r="P374" i="23"/>
  <c r="Q374" i="23"/>
  <c r="R374" i="23"/>
  <c r="S374" i="23"/>
  <c r="T374" i="23"/>
  <c r="U374" i="23"/>
  <c r="V374" i="23"/>
  <c r="W374" i="23"/>
  <c r="X374" i="23"/>
  <c r="Y374" i="23"/>
  <c r="Z374" i="23"/>
  <c r="AA374" i="23"/>
  <c r="E375" i="23"/>
  <c r="F375" i="23"/>
  <c r="G375" i="23"/>
  <c r="H375" i="23"/>
  <c r="I375" i="23"/>
  <c r="J375" i="23"/>
  <c r="K375" i="23"/>
  <c r="L375" i="23"/>
  <c r="M375" i="23"/>
  <c r="N375" i="23"/>
  <c r="O375" i="23"/>
  <c r="P375" i="23"/>
  <c r="Q375" i="23"/>
  <c r="R375" i="23"/>
  <c r="S375" i="23"/>
  <c r="T375" i="23"/>
  <c r="U375" i="23"/>
  <c r="V375" i="23"/>
  <c r="W375" i="23"/>
  <c r="X375" i="23"/>
  <c r="Y375" i="23"/>
  <c r="Z375" i="23"/>
  <c r="E376" i="23"/>
  <c r="F376" i="23"/>
  <c r="G376" i="23"/>
  <c r="H376" i="23"/>
  <c r="I376" i="23"/>
  <c r="J376" i="23"/>
  <c r="K376" i="23"/>
  <c r="L376" i="23"/>
  <c r="M376" i="23"/>
  <c r="N376" i="23"/>
  <c r="O376" i="23"/>
  <c r="P376" i="23"/>
  <c r="Q376" i="23"/>
  <c r="R376" i="23"/>
  <c r="S376" i="23"/>
  <c r="T376" i="23"/>
  <c r="U376" i="23"/>
  <c r="V376" i="23"/>
  <c r="W376" i="23"/>
  <c r="X376" i="23"/>
  <c r="Y376" i="23"/>
  <c r="Z376" i="23"/>
  <c r="E377" i="23"/>
  <c r="F377" i="23"/>
  <c r="B377" i="23" s="1"/>
  <c r="G377" i="23"/>
  <c r="H377" i="23"/>
  <c r="I377" i="23"/>
  <c r="J377" i="23"/>
  <c r="K377" i="23"/>
  <c r="L377" i="23"/>
  <c r="M377" i="23"/>
  <c r="N377" i="23"/>
  <c r="O377" i="23"/>
  <c r="P377" i="23"/>
  <c r="Q377" i="23"/>
  <c r="R377" i="23"/>
  <c r="S377" i="23"/>
  <c r="T377" i="23"/>
  <c r="U377" i="23"/>
  <c r="V377" i="23"/>
  <c r="W377" i="23"/>
  <c r="X377" i="23"/>
  <c r="Y377" i="23"/>
  <c r="Z377" i="23"/>
  <c r="E378" i="23"/>
  <c r="F378" i="23"/>
  <c r="B378" i="23" s="1"/>
  <c r="G378" i="23"/>
  <c r="H378" i="23"/>
  <c r="I378" i="23"/>
  <c r="J378" i="23"/>
  <c r="K378" i="23"/>
  <c r="L378" i="23"/>
  <c r="M378" i="23"/>
  <c r="N378" i="23"/>
  <c r="O378" i="23"/>
  <c r="P378" i="23"/>
  <c r="Q378" i="23"/>
  <c r="R378" i="23"/>
  <c r="S378" i="23"/>
  <c r="T378" i="23"/>
  <c r="U378" i="23"/>
  <c r="V378" i="23"/>
  <c r="W378" i="23"/>
  <c r="X378" i="23"/>
  <c r="Y378" i="23"/>
  <c r="Z378" i="23"/>
  <c r="E379" i="23"/>
  <c r="F379" i="23"/>
  <c r="G379" i="23"/>
  <c r="H379" i="23"/>
  <c r="I379" i="23"/>
  <c r="J379" i="23"/>
  <c r="K379" i="23"/>
  <c r="L379" i="23"/>
  <c r="M379" i="23"/>
  <c r="N379" i="23"/>
  <c r="O379" i="23"/>
  <c r="P379" i="23"/>
  <c r="Q379" i="23"/>
  <c r="R379" i="23"/>
  <c r="S379" i="23"/>
  <c r="T379" i="23"/>
  <c r="U379" i="23"/>
  <c r="V379" i="23"/>
  <c r="W379" i="23"/>
  <c r="X379" i="23"/>
  <c r="Y379" i="23"/>
  <c r="Z379" i="23"/>
  <c r="E380" i="23"/>
  <c r="F380" i="23"/>
  <c r="G380" i="23"/>
  <c r="H380" i="23"/>
  <c r="I380" i="23"/>
  <c r="J380" i="23"/>
  <c r="K380" i="23"/>
  <c r="L380" i="23"/>
  <c r="M380" i="23"/>
  <c r="N380" i="23"/>
  <c r="O380" i="23"/>
  <c r="P380" i="23"/>
  <c r="Q380" i="23"/>
  <c r="R380" i="23"/>
  <c r="S380" i="23"/>
  <c r="T380" i="23"/>
  <c r="U380" i="23"/>
  <c r="V380" i="23"/>
  <c r="W380" i="23"/>
  <c r="X380" i="23"/>
  <c r="Y380" i="23"/>
  <c r="Z380" i="23"/>
  <c r="E381" i="23"/>
  <c r="F381" i="23"/>
  <c r="B381" i="23" s="1"/>
  <c r="G381" i="23"/>
  <c r="H381" i="23"/>
  <c r="I381" i="23"/>
  <c r="J381" i="23"/>
  <c r="K381" i="23"/>
  <c r="L381" i="23"/>
  <c r="M381" i="23"/>
  <c r="N381" i="23"/>
  <c r="O381" i="23"/>
  <c r="P381" i="23"/>
  <c r="Q381" i="23"/>
  <c r="R381" i="23"/>
  <c r="S381" i="23"/>
  <c r="T381" i="23"/>
  <c r="U381" i="23"/>
  <c r="V381" i="23"/>
  <c r="W381" i="23"/>
  <c r="X381" i="23"/>
  <c r="Y381" i="23"/>
  <c r="Z381" i="23"/>
  <c r="E382" i="23"/>
  <c r="F382" i="23"/>
  <c r="G382" i="23"/>
  <c r="H382" i="23"/>
  <c r="I382" i="23"/>
  <c r="J382" i="23"/>
  <c r="K382" i="23"/>
  <c r="L382" i="23"/>
  <c r="M382" i="23"/>
  <c r="N382" i="23"/>
  <c r="O382" i="23"/>
  <c r="P382" i="23"/>
  <c r="Q382" i="23"/>
  <c r="R382" i="23"/>
  <c r="S382" i="23"/>
  <c r="T382" i="23"/>
  <c r="U382" i="23"/>
  <c r="V382" i="23"/>
  <c r="W382" i="23"/>
  <c r="X382" i="23"/>
  <c r="Y382" i="23"/>
  <c r="Z382" i="23"/>
  <c r="E383" i="23"/>
  <c r="F383" i="23"/>
  <c r="G383" i="23"/>
  <c r="H383" i="23"/>
  <c r="I383" i="23"/>
  <c r="J383" i="23"/>
  <c r="K383" i="23"/>
  <c r="L383" i="23"/>
  <c r="M383" i="23"/>
  <c r="N383" i="23"/>
  <c r="O383" i="23"/>
  <c r="P383" i="23"/>
  <c r="Q383" i="23"/>
  <c r="R383" i="23"/>
  <c r="S383" i="23"/>
  <c r="T383" i="23"/>
  <c r="U383" i="23"/>
  <c r="V383" i="23"/>
  <c r="W383" i="23"/>
  <c r="X383" i="23"/>
  <c r="Y383" i="23"/>
  <c r="Z383" i="23"/>
  <c r="AA383" i="23"/>
  <c r="E384" i="23"/>
  <c r="F384" i="23"/>
  <c r="G384" i="23"/>
  <c r="H384" i="23"/>
  <c r="I384" i="23"/>
  <c r="J384" i="23"/>
  <c r="K384" i="23"/>
  <c r="L384" i="23"/>
  <c r="M384" i="23"/>
  <c r="N384" i="23"/>
  <c r="O384" i="23"/>
  <c r="P384" i="23"/>
  <c r="Q384" i="23"/>
  <c r="R384" i="23"/>
  <c r="S384" i="23"/>
  <c r="T384" i="23"/>
  <c r="U384" i="23"/>
  <c r="V384" i="23"/>
  <c r="W384" i="23"/>
  <c r="X384" i="23"/>
  <c r="Y384" i="23"/>
  <c r="Z384" i="23"/>
  <c r="E385" i="23"/>
  <c r="F385" i="23"/>
  <c r="B385" i="23" s="1"/>
  <c r="G385" i="23"/>
  <c r="H385" i="23"/>
  <c r="I385" i="23"/>
  <c r="J385" i="23"/>
  <c r="K385" i="23"/>
  <c r="L385" i="23"/>
  <c r="M385" i="23"/>
  <c r="N385" i="23"/>
  <c r="O385" i="23"/>
  <c r="P385" i="23"/>
  <c r="Q385" i="23"/>
  <c r="R385" i="23"/>
  <c r="S385" i="23"/>
  <c r="T385" i="23"/>
  <c r="U385" i="23"/>
  <c r="V385" i="23"/>
  <c r="W385" i="23"/>
  <c r="X385" i="23"/>
  <c r="Y385" i="23"/>
  <c r="Z385" i="23"/>
  <c r="E386" i="23"/>
  <c r="F386" i="23"/>
  <c r="B386" i="23" s="1"/>
  <c r="G386" i="23"/>
  <c r="H386" i="23"/>
  <c r="I386" i="23"/>
  <c r="J386" i="23"/>
  <c r="K386" i="23"/>
  <c r="L386" i="23"/>
  <c r="M386" i="23"/>
  <c r="N386" i="23"/>
  <c r="O386" i="23"/>
  <c r="P386" i="23"/>
  <c r="Q386" i="23"/>
  <c r="R386" i="23"/>
  <c r="S386" i="23"/>
  <c r="T386" i="23"/>
  <c r="U386" i="23"/>
  <c r="V386" i="23"/>
  <c r="W386" i="23"/>
  <c r="X386" i="23"/>
  <c r="Y386" i="23"/>
  <c r="Z386" i="23"/>
  <c r="E387" i="23"/>
  <c r="F387" i="23"/>
  <c r="G387" i="23"/>
  <c r="H387" i="23"/>
  <c r="I387" i="23"/>
  <c r="J387" i="23"/>
  <c r="K387" i="23"/>
  <c r="L387" i="23"/>
  <c r="M387" i="23"/>
  <c r="N387" i="23"/>
  <c r="O387" i="23"/>
  <c r="P387" i="23"/>
  <c r="Q387" i="23"/>
  <c r="R387" i="23"/>
  <c r="S387" i="23"/>
  <c r="T387" i="23"/>
  <c r="U387" i="23"/>
  <c r="V387" i="23"/>
  <c r="W387" i="23"/>
  <c r="X387" i="23"/>
  <c r="Y387" i="23"/>
  <c r="Z387" i="23"/>
  <c r="E388" i="23"/>
  <c r="F388" i="23"/>
  <c r="G388" i="23"/>
  <c r="H388" i="23"/>
  <c r="I388" i="23"/>
  <c r="J388" i="23"/>
  <c r="K388" i="23"/>
  <c r="L388" i="23"/>
  <c r="M388" i="23"/>
  <c r="N388" i="23"/>
  <c r="O388" i="23"/>
  <c r="P388" i="23"/>
  <c r="Q388" i="23"/>
  <c r="R388" i="23"/>
  <c r="S388" i="23"/>
  <c r="T388" i="23"/>
  <c r="U388" i="23"/>
  <c r="V388" i="23"/>
  <c r="W388" i="23"/>
  <c r="X388" i="23"/>
  <c r="Y388" i="23"/>
  <c r="Z388" i="23"/>
  <c r="E389" i="23"/>
  <c r="F389" i="23"/>
  <c r="B389" i="23" s="1"/>
  <c r="G389" i="23"/>
  <c r="H389" i="23"/>
  <c r="I389" i="23"/>
  <c r="J389" i="23"/>
  <c r="K389" i="23"/>
  <c r="L389" i="23"/>
  <c r="M389" i="23"/>
  <c r="N389" i="23"/>
  <c r="O389" i="23"/>
  <c r="P389" i="23"/>
  <c r="Q389" i="23"/>
  <c r="R389" i="23"/>
  <c r="S389" i="23"/>
  <c r="T389" i="23"/>
  <c r="U389" i="23"/>
  <c r="V389" i="23"/>
  <c r="W389" i="23"/>
  <c r="X389" i="23"/>
  <c r="Y389" i="23"/>
  <c r="Z389" i="23"/>
  <c r="E390" i="23"/>
  <c r="F390" i="23"/>
  <c r="G390" i="23"/>
  <c r="H390" i="23"/>
  <c r="I390" i="23"/>
  <c r="J390" i="23"/>
  <c r="K390" i="23"/>
  <c r="L390" i="23"/>
  <c r="M390" i="23"/>
  <c r="N390" i="23"/>
  <c r="O390" i="23"/>
  <c r="P390" i="23"/>
  <c r="Q390" i="23"/>
  <c r="R390" i="23"/>
  <c r="S390" i="23"/>
  <c r="T390" i="23"/>
  <c r="U390" i="23"/>
  <c r="V390" i="23"/>
  <c r="W390" i="23"/>
  <c r="X390" i="23"/>
  <c r="Y390" i="23"/>
  <c r="Z390" i="23"/>
  <c r="E391" i="23"/>
  <c r="F391" i="23"/>
  <c r="G391" i="23"/>
  <c r="H391" i="23"/>
  <c r="I391" i="23"/>
  <c r="J391" i="23"/>
  <c r="K391" i="23"/>
  <c r="L391" i="23"/>
  <c r="M391" i="23"/>
  <c r="N391" i="23"/>
  <c r="O391" i="23"/>
  <c r="P391" i="23"/>
  <c r="Q391" i="23"/>
  <c r="R391" i="23"/>
  <c r="S391" i="23"/>
  <c r="T391" i="23"/>
  <c r="U391" i="23"/>
  <c r="V391" i="23"/>
  <c r="W391" i="23"/>
  <c r="X391" i="23"/>
  <c r="Y391" i="23"/>
  <c r="Z391" i="23"/>
  <c r="E392" i="23"/>
  <c r="F392" i="23"/>
  <c r="G392" i="23"/>
  <c r="H392" i="23"/>
  <c r="I392" i="23"/>
  <c r="J392" i="23"/>
  <c r="K392" i="23"/>
  <c r="L392" i="23"/>
  <c r="M392" i="23"/>
  <c r="N392" i="23"/>
  <c r="O392" i="23"/>
  <c r="P392" i="23"/>
  <c r="Q392" i="23"/>
  <c r="R392" i="23"/>
  <c r="S392" i="23"/>
  <c r="T392" i="23"/>
  <c r="U392" i="23"/>
  <c r="V392" i="23"/>
  <c r="W392" i="23"/>
  <c r="X392" i="23"/>
  <c r="Y392" i="23"/>
  <c r="Z392" i="23"/>
  <c r="E393" i="23"/>
  <c r="F393" i="23"/>
  <c r="B393" i="23" s="1"/>
  <c r="G393" i="23"/>
  <c r="H393" i="23"/>
  <c r="I393" i="23"/>
  <c r="J393" i="23"/>
  <c r="K393" i="23"/>
  <c r="L393" i="23"/>
  <c r="M393" i="23"/>
  <c r="N393" i="23"/>
  <c r="O393" i="23"/>
  <c r="P393" i="23"/>
  <c r="Q393" i="23"/>
  <c r="R393" i="23"/>
  <c r="S393" i="23"/>
  <c r="T393" i="23"/>
  <c r="U393" i="23"/>
  <c r="V393" i="23"/>
  <c r="W393" i="23"/>
  <c r="X393" i="23"/>
  <c r="Y393" i="23"/>
  <c r="Z393" i="23"/>
  <c r="E394" i="23"/>
  <c r="F394" i="23"/>
  <c r="B394" i="23" s="1"/>
  <c r="G394" i="23"/>
  <c r="H394" i="23"/>
  <c r="I394" i="23"/>
  <c r="J394" i="23"/>
  <c r="K394" i="23"/>
  <c r="L394" i="23"/>
  <c r="M394" i="23"/>
  <c r="N394" i="23"/>
  <c r="O394" i="23"/>
  <c r="P394" i="23"/>
  <c r="Q394" i="23"/>
  <c r="R394" i="23"/>
  <c r="S394" i="23"/>
  <c r="T394" i="23"/>
  <c r="U394" i="23"/>
  <c r="V394" i="23"/>
  <c r="W394" i="23"/>
  <c r="X394" i="23"/>
  <c r="Y394" i="23"/>
  <c r="Z394" i="23"/>
  <c r="E395" i="23"/>
  <c r="F395" i="23"/>
  <c r="G395" i="23"/>
  <c r="H395" i="23"/>
  <c r="I395" i="23"/>
  <c r="J395" i="23"/>
  <c r="K395" i="23"/>
  <c r="L395" i="23"/>
  <c r="M395" i="23"/>
  <c r="N395" i="23"/>
  <c r="O395" i="23"/>
  <c r="P395" i="23"/>
  <c r="Q395" i="23"/>
  <c r="R395" i="23"/>
  <c r="S395" i="23"/>
  <c r="T395" i="23"/>
  <c r="U395" i="23"/>
  <c r="V395" i="23"/>
  <c r="W395" i="23"/>
  <c r="X395" i="23"/>
  <c r="Y395" i="23"/>
  <c r="Z395" i="23"/>
  <c r="E396" i="23"/>
  <c r="F396" i="23"/>
  <c r="G396" i="23"/>
  <c r="H396" i="23"/>
  <c r="I396" i="23"/>
  <c r="J396" i="23"/>
  <c r="K396" i="23"/>
  <c r="L396" i="23"/>
  <c r="M396" i="23"/>
  <c r="N396" i="23"/>
  <c r="O396" i="23"/>
  <c r="P396" i="23"/>
  <c r="Q396" i="23"/>
  <c r="R396" i="23"/>
  <c r="S396" i="23"/>
  <c r="T396" i="23"/>
  <c r="U396" i="23"/>
  <c r="V396" i="23"/>
  <c r="W396" i="23"/>
  <c r="X396" i="23"/>
  <c r="Y396" i="23"/>
  <c r="Z396" i="23"/>
  <c r="E397" i="23"/>
  <c r="F397" i="23"/>
  <c r="B397" i="23" s="1"/>
  <c r="G397" i="23"/>
  <c r="H397" i="23"/>
  <c r="I397" i="23"/>
  <c r="J397" i="23"/>
  <c r="K397" i="23"/>
  <c r="L397" i="23"/>
  <c r="M397" i="23"/>
  <c r="N397" i="23"/>
  <c r="O397" i="23"/>
  <c r="P397" i="23"/>
  <c r="Q397" i="23"/>
  <c r="R397" i="23"/>
  <c r="S397" i="23"/>
  <c r="T397" i="23"/>
  <c r="U397" i="23"/>
  <c r="V397" i="23"/>
  <c r="W397" i="23"/>
  <c r="X397" i="23"/>
  <c r="Y397" i="23"/>
  <c r="Z397" i="23"/>
  <c r="E398" i="23"/>
  <c r="F398" i="23"/>
  <c r="G398" i="23"/>
  <c r="H398" i="23"/>
  <c r="I398" i="23"/>
  <c r="J398" i="23"/>
  <c r="K398" i="23"/>
  <c r="L398" i="23"/>
  <c r="M398" i="23"/>
  <c r="N398" i="23"/>
  <c r="O398" i="23"/>
  <c r="P398" i="23"/>
  <c r="Q398" i="23"/>
  <c r="R398" i="23"/>
  <c r="S398" i="23"/>
  <c r="T398" i="23"/>
  <c r="U398" i="23"/>
  <c r="V398" i="23"/>
  <c r="W398" i="23"/>
  <c r="X398" i="23"/>
  <c r="Y398" i="23"/>
  <c r="Z398" i="23"/>
  <c r="E399" i="23"/>
  <c r="F399" i="23"/>
  <c r="G399" i="23"/>
  <c r="H399" i="23"/>
  <c r="I399" i="23"/>
  <c r="J399" i="23"/>
  <c r="K399" i="23"/>
  <c r="L399" i="23"/>
  <c r="M399" i="23"/>
  <c r="N399" i="23"/>
  <c r="O399" i="23"/>
  <c r="P399" i="23"/>
  <c r="Q399" i="23"/>
  <c r="R399" i="23"/>
  <c r="S399" i="23"/>
  <c r="T399" i="23"/>
  <c r="U399" i="23"/>
  <c r="V399" i="23"/>
  <c r="W399" i="23"/>
  <c r="X399" i="23"/>
  <c r="Y399" i="23"/>
  <c r="Z399" i="23"/>
  <c r="E400" i="23"/>
  <c r="F400" i="23"/>
  <c r="G400" i="23"/>
  <c r="H400" i="23"/>
  <c r="I400" i="23"/>
  <c r="J400" i="23"/>
  <c r="K400" i="23"/>
  <c r="L400" i="23"/>
  <c r="M400" i="23"/>
  <c r="N400" i="23"/>
  <c r="O400" i="23"/>
  <c r="P400" i="23"/>
  <c r="Q400" i="23"/>
  <c r="R400" i="23"/>
  <c r="S400" i="23"/>
  <c r="T400" i="23"/>
  <c r="U400" i="23"/>
  <c r="V400" i="23"/>
  <c r="W400" i="23"/>
  <c r="X400" i="23"/>
  <c r="Y400" i="23"/>
  <c r="Z400" i="23"/>
  <c r="E401" i="23"/>
  <c r="F401" i="23"/>
  <c r="B401" i="23" s="1"/>
  <c r="G401" i="23"/>
  <c r="H401" i="23"/>
  <c r="I401" i="23"/>
  <c r="J401" i="23"/>
  <c r="K401" i="23"/>
  <c r="L401" i="23"/>
  <c r="M401" i="23"/>
  <c r="N401" i="23"/>
  <c r="O401" i="23"/>
  <c r="P401" i="23"/>
  <c r="Q401" i="23"/>
  <c r="R401" i="23"/>
  <c r="S401" i="23"/>
  <c r="T401" i="23"/>
  <c r="U401" i="23"/>
  <c r="V401" i="23"/>
  <c r="W401" i="23"/>
  <c r="X401" i="23"/>
  <c r="Y401" i="23"/>
  <c r="Z401" i="23"/>
  <c r="E402" i="23"/>
  <c r="F402" i="23"/>
  <c r="G402" i="23"/>
  <c r="H402" i="23"/>
  <c r="I402" i="23"/>
  <c r="J402" i="23"/>
  <c r="K402" i="23"/>
  <c r="L402" i="23"/>
  <c r="M402" i="23"/>
  <c r="N402" i="23"/>
  <c r="O402" i="23"/>
  <c r="P402" i="23"/>
  <c r="Q402" i="23"/>
  <c r="R402" i="23"/>
  <c r="S402" i="23"/>
  <c r="T402" i="23"/>
  <c r="U402" i="23"/>
  <c r="V402" i="23"/>
  <c r="W402" i="23"/>
  <c r="X402" i="23"/>
  <c r="Y402" i="23"/>
  <c r="Z402" i="23"/>
  <c r="E403" i="23"/>
  <c r="F403" i="23"/>
  <c r="G403" i="23"/>
  <c r="H403" i="23"/>
  <c r="I403" i="23"/>
  <c r="J403" i="23"/>
  <c r="K403" i="23"/>
  <c r="L403" i="23"/>
  <c r="M403" i="23"/>
  <c r="N403" i="23"/>
  <c r="O403" i="23"/>
  <c r="P403" i="23"/>
  <c r="Q403" i="23"/>
  <c r="R403" i="23"/>
  <c r="S403" i="23"/>
  <c r="T403" i="23"/>
  <c r="U403" i="23"/>
  <c r="V403" i="23"/>
  <c r="W403" i="23"/>
  <c r="X403" i="23"/>
  <c r="Y403" i="23"/>
  <c r="Z403" i="23"/>
  <c r="AA403" i="23"/>
  <c r="E404" i="23"/>
  <c r="F404" i="23"/>
  <c r="G404" i="23"/>
  <c r="H404" i="23"/>
  <c r="I404" i="23"/>
  <c r="J404" i="23"/>
  <c r="K404" i="23"/>
  <c r="L404" i="23"/>
  <c r="M404" i="23"/>
  <c r="N404" i="23"/>
  <c r="O404" i="23"/>
  <c r="P404" i="23"/>
  <c r="Q404" i="23"/>
  <c r="R404" i="23"/>
  <c r="S404" i="23"/>
  <c r="T404" i="23"/>
  <c r="U404" i="23"/>
  <c r="V404" i="23"/>
  <c r="W404" i="23"/>
  <c r="X404" i="23"/>
  <c r="Y404" i="23"/>
  <c r="Z404" i="23"/>
  <c r="E405" i="23"/>
  <c r="F405" i="23"/>
  <c r="B405" i="23" s="1"/>
  <c r="G405" i="23"/>
  <c r="H405" i="23"/>
  <c r="I405" i="23"/>
  <c r="J405" i="23"/>
  <c r="K405" i="23"/>
  <c r="L405" i="23"/>
  <c r="M405" i="23"/>
  <c r="N405" i="23"/>
  <c r="O405" i="23"/>
  <c r="P405" i="23"/>
  <c r="Q405" i="23"/>
  <c r="R405" i="23"/>
  <c r="S405" i="23"/>
  <c r="T405" i="23"/>
  <c r="U405" i="23"/>
  <c r="V405" i="23"/>
  <c r="W405" i="23"/>
  <c r="X405" i="23"/>
  <c r="Y405" i="23"/>
  <c r="Z405" i="23"/>
  <c r="E406" i="23"/>
  <c r="F406" i="23"/>
  <c r="B406" i="23" s="1"/>
  <c r="G406" i="23"/>
  <c r="H406" i="23"/>
  <c r="I406" i="23"/>
  <c r="J406" i="23"/>
  <c r="K406" i="23"/>
  <c r="L406" i="23"/>
  <c r="M406" i="23"/>
  <c r="N406" i="23"/>
  <c r="O406" i="23"/>
  <c r="P406" i="23"/>
  <c r="Q406" i="23"/>
  <c r="R406" i="23"/>
  <c r="S406" i="23"/>
  <c r="T406" i="23"/>
  <c r="U406" i="23"/>
  <c r="V406" i="23"/>
  <c r="W406" i="23"/>
  <c r="X406" i="23"/>
  <c r="Y406" i="23"/>
  <c r="Z406" i="23"/>
  <c r="E407" i="23"/>
  <c r="F407" i="23"/>
  <c r="G407" i="23"/>
  <c r="H407" i="23"/>
  <c r="I407" i="23"/>
  <c r="J407" i="23"/>
  <c r="K407" i="23"/>
  <c r="L407" i="23"/>
  <c r="M407" i="23"/>
  <c r="N407" i="23"/>
  <c r="O407" i="23"/>
  <c r="P407" i="23"/>
  <c r="Q407" i="23"/>
  <c r="R407" i="23"/>
  <c r="S407" i="23"/>
  <c r="T407" i="23"/>
  <c r="U407" i="23"/>
  <c r="V407" i="23"/>
  <c r="W407" i="23"/>
  <c r="X407" i="23"/>
  <c r="Y407" i="23"/>
  <c r="Z407" i="23"/>
  <c r="E408" i="23"/>
  <c r="F408" i="23"/>
  <c r="G408" i="23"/>
  <c r="H408" i="23"/>
  <c r="I408" i="23"/>
  <c r="J408" i="23"/>
  <c r="K408" i="23"/>
  <c r="L408" i="23"/>
  <c r="M408" i="23"/>
  <c r="N408" i="23"/>
  <c r="O408" i="23"/>
  <c r="P408" i="23"/>
  <c r="Q408" i="23"/>
  <c r="R408" i="23"/>
  <c r="S408" i="23"/>
  <c r="T408" i="23"/>
  <c r="U408" i="23"/>
  <c r="V408" i="23"/>
  <c r="W408" i="23"/>
  <c r="X408" i="23"/>
  <c r="Y408" i="23"/>
  <c r="Z408" i="23"/>
  <c r="E409" i="23"/>
  <c r="F409" i="23"/>
  <c r="B409" i="23" s="1"/>
  <c r="G409" i="23"/>
  <c r="H409" i="23"/>
  <c r="I409" i="23"/>
  <c r="J409" i="23"/>
  <c r="K409" i="23"/>
  <c r="L409" i="23"/>
  <c r="M409" i="23"/>
  <c r="N409" i="23"/>
  <c r="O409" i="23"/>
  <c r="P409" i="23"/>
  <c r="Q409" i="23"/>
  <c r="R409" i="23"/>
  <c r="S409" i="23"/>
  <c r="T409" i="23"/>
  <c r="U409" i="23"/>
  <c r="V409" i="23"/>
  <c r="W409" i="23"/>
  <c r="X409" i="23"/>
  <c r="Y409" i="23"/>
  <c r="Z409" i="23"/>
  <c r="E410" i="23"/>
  <c r="F410" i="23"/>
  <c r="B410" i="23" s="1"/>
  <c r="G410" i="23"/>
  <c r="H410" i="23"/>
  <c r="I410" i="23"/>
  <c r="J410" i="23"/>
  <c r="K410" i="23"/>
  <c r="L410" i="23"/>
  <c r="M410" i="23"/>
  <c r="N410" i="23"/>
  <c r="O410" i="23"/>
  <c r="P410" i="23"/>
  <c r="Q410" i="23"/>
  <c r="R410" i="23"/>
  <c r="S410" i="23"/>
  <c r="T410" i="23"/>
  <c r="U410" i="23"/>
  <c r="V410" i="23"/>
  <c r="W410" i="23"/>
  <c r="X410" i="23"/>
  <c r="Y410" i="23"/>
  <c r="Z410" i="23"/>
  <c r="E411" i="23"/>
  <c r="F411" i="23"/>
  <c r="G411" i="23"/>
  <c r="H411" i="23"/>
  <c r="I411" i="23"/>
  <c r="J411" i="23"/>
  <c r="K411" i="23"/>
  <c r="L411" i="23"/>
  <c r="M411" i="23"/>
  <c r="N411" i="23"/>
  <c r="O411" i="23"/>
  <c r="P411" i="23"/>
  <c r="Q411" i="23"/>
  <c r="R411" i="23"/>
  <c r="S411" i="23"/>
  <c r="T411" i="23"/>
  <c r="U411" i="23"/>
  <c r="V411" i="23"/>
  <c r="W411" i="23"/>
  <c r="X411" i="23"/>
  <c r="Y411" i="23"/>
  <c r="Z411" i="23"/>
  <c r="E412" i="23"/>
  <c r="F412" i="23"/>
  <c r="G412" i="23"/>
  <c r="H412" i="23"/>
  <c r="I412" i="23"/>
  <c r="J412" i="23"/>
  <c r="K412" i="23"/>
  <c r="L412" i="23"/>
  <c r="M412" i="23"/>
  <c r="N412" i="23"/>
  <c r="O412" i="23"/>
  <c r="P412" i="23"/>
  <c r="Q412" i="23"/>
  <c r="R412" i="23"/>
  <c r="S412" i="23"/>
  <c r="T412" i="23"/>
  <c r="U412" i="23"/>
  <c r="V412" i="23"/>
  <c r="W412" i="23"/>
  <c r="X412" i="23"/>
  <c r="Y412" i="23"/>
  <c r="Z412" i="23"/>
  <c r="E413" i="23"/>
  <c r="F413" i="23"/>
  <c r="B413" i="23" s="1"/>
  <c r="G413" i="23"/>
  <c r="H413" i="23"/>
  <c r="I413" i="23"/>
  <c r="J413" i="23"/>
  <c r="K413" i="23"/>
  <c r="L413" i="23"/>
  <c r="M413" i="23"/>
  <c r="N413" i="23"/>
  <c r="O413" i="23"/>
  <c r="P413" i="23"/>
  <c r="Q413" i="23"/>
  <c r="R413" i="23"/>
  <c r="S413" i="23"/>
  <c r="T413" i="23"/>
  <c r="U413" i="23"/>
  <c r="V413" i="23"/>
  <c r="W413" i="23"/>
  <c r="X413" i="23"/>
  <c r="Y413" i="23"/>
  <c r="Z413" i="23"/>
  <c r="E414" i="23"/>
  <c r="F414" i="23"/>
  <c r="G414" i="23"/>
  <c r="H414" i="23"/>
  <c r="I414" i="23"/>
  <c r="J414" i="23"/>
  <c r="K414" i="23"/>
  <c r="L414" i="23"/>
  <c r="M414" i="23"/>
  <c r="N414" i="23"/>
  <c r="O414" i="23"/>
  <c r="P414" i="23"/>
  <c r="Q414" i="23"/>
  <c r="R414" i="23"/>
  <c r="S414" i="23"/>
  <c r="T414" i="23"/>
  <c r="U414" i="23"/>
  <c r="V414" i="23"/>
  <c r="W414" i="23"/>
  <c r="X414" i="23"/>
  <c r="Y414" i="23"/>
  <c r="Z414" i="23"/>
  <c r="E415" i="23"/>
  <c r="F415" i="23"/>
  <c r="B415" i="23" s="1"/>
  <c r="G415" i="23"/>
  <c r="H415" i="23"/>
  <c r="I415" i="23"/>
  <c r="J415" i="23"/>
  <c r="K415" i="23"/>
  <c r="L415" i="23"/>
  <c r="M415" i="23"/>
  <c r="N415" i="23"/>
  <c r="O415" i="23"/>
  <c r="P415" i="23"/>
  <c r="Q415" i="23"/>
  <c r="R415" i="23"/>
  <c r="S415" i="23"/>
  <c r="T415" i="23"/>
  <c r="U415" i="23"/>
  <c r="V415" i="23"/>
  <c r="W415" i="23"/>
  <c r="X415" i="23"/>
  <c r="Y415" i="23"/>
  <c r="Z415" i="23"/>
  <c r="B416" i="23"/>
  <c r="E416" i="23"/>
  <c r="F416" i="23"/>
  <c r="G416" i="23"/>
  <c r="H416" i="23"/>
  <c r="I416" i="23"/>
  <c r="J416" i="23"/>
  <c r="K416" i="23"/>
  <c r="L416" i="23"/>
  <c r="M416" i="23"/>
  <c r="N416" i="23"/>
  <c r="O416" i="23"/>
  <c r="P416" i="23"/>
  <c r="Q416" i="23"/>
  <c r="R416" i="23"/>
  <c r="S416" i="23"/>
  <c r="T416" i="23"/>
  <c r="U416" i="23"/>
  <c r="V416" i="23"/>
  <c r="W416" i="23"/>
  <c r="X416" i="23"/>
  <c r="Y416" i="23"/>
  <c r="Z416" i="23"/>
  <c r="E417" i="23"/>
  <c r="F417" i="23"/>
  <c r="G417" i="23"/>
  <c r="H417" i="23"/>
  <c r="I417" i="23"/>
  <c r="J417" i="23"/>
  <c r="K417" i="23"/>
  <c r="L417" i="23"/>
  <c r="M417" i="23"/>
  <c r="N417" i="23"/>
  <c r="O417" i="23"/>
  <c r="P417" i="23"/>
  <c r="Q417" i="23"/>
  <c r="R417" i="23"/>
  <c r="S417" i="23"/>
  <c r="T417" i="23"/>
  <c r="U417" i="23"/>
  <c r="V417" i="23"/>
  <c r="W417" i="23"/>
  <c r="X417" i="23"/>
  <c r="Y417" i="23"/>
  <c r="Z417" i="23"/>
  <c r="E418" i="23"/>
  <c r="F418" i="23"/>
  <c r="B418" i="23" s="1"/>
  <c r="G418" i="23"/>
  <c r="H418" i="23"/>
  <c r="I418" i="23"/>
  <c r="J418" i="23"/>
  <c r="K418" i="23"/>
  <c r="L418" i="23"/>
  <c r="M418" i="23"/>
  <c r="N418" i="23"/>
  <c r="O418" i="23"/>
  <c r="P418" i="23"/>
  <c r="Q418" i="23"/>
  <c r="R418" i="23"/>
  <c r="S418" i="23"/>
  <c r="T418" i="23"/>
  <c r="U418" i="23"/>
  <c r="V418" i="23"/>
  <c r="W418" i="23"/>
  <c r="X418" i="23"/>
  <c r="Y418" i="23"/>
  <c r="Z418" i="23"/>
  <c r="E419" i="23"/>
  <c r="F419" i="23"/>
  <c r="B419" i="23" s="1"/>
  <c r="G419" i="23"/>
  <c r="H419" i="23"/>
  <c r="I419" i="23"/>
  <c r="J419" i="23"/>
  <c r="K419" i="23"/>
  <c r="L419" i="23"/>
  <c r="M419" i="23"/>
  <c r="N419" i="23"/>
  <c r="O419" i="23"/>
  <c r="P419" i="23"/>
  <c r="Q419" i="23"/>
  <c r="R419" i="23"/>
  <c r="S419" i="23"/>
  <c r="T419" i="23"/>
  <c r="U419" i="23"/>
  <c r="V419" i="23"/>
  <c r="W419" i="23"/>
  <c r="X419" i="23"/>
  <c r="Y419" i="23"/>
  <c r="Z419" i="23"/>
  <c r="E420" i="23"/>
  <c r="F420" i="23"/>
  <c r="G420" i="23"/>
  <c r="H420" i="23"/>
  <c r="I420" i="23"/>
  <c r="J420" i="23"/>
  <c r="K420" i="23"/>
  <c r="L420" i="23"/>
  <c r="M420" i="23"/>
  <c r="N420" i="23"/>
  <c r="O420" i="23"/>
  <c r="P420" i="23"/>
  <c r="Q420" i="23"/>
  <c r="R420" i="23"/>
  <c r="S420" i="23"/>
  <c r="T420" i="23"/>
  <c r="U420" i="23"/>
  <c r="V420" i="23"/>
  <c r="W420" i="23"/>
  <c r="X420" i="23"/>
  <c r="Y420" i="23"/>
  <c r="Z420" i="23"/>
  <c r="E421" i="23"/>
  <c r="F421" i="23"/>
  <c r="G421" i="23"/>
  <c r="H421" i="23"/>
  <c r="I421" i="23"/>
  <c r="J421" i="23"/>
  <c r="K421" i="23"/>
  <c r="L421" i="23"/>
  <c r="M421" i="23"/>
  <c r="N421" i="23"/>
  <c r="O421" i="23"/>
  <c r="P421" i="23"/>
  <c r="Q421" i="23"/>
  <c r="R421" i="23"/>
  <c r="S421" i="23"/>
  <c r="T421" i="23"/>
  <c r="U421" i="23"/>
  <c r="V421" i="23"/>
  <c r="W421" i="23"/>
  <c r="X421" i="23"/>
  <c r="Y421" i="23"/>
  <c r="Z421" i="23"/>
  <c r="E422" i="23"/>
  <c r="F422" i="23"/>
  <c r="B422" i="23" s="1"/>
  <c r="G422" i="23"/>
  <c r="H422" i="23"/>
  <c r="I422" i="23"/>
  <c r="J422" i="23"/>
  <c r="K422" i="23"/>
  <c r="L422" i="23"/>
  <c r="M422" i="23"/>
  <c r="N422" i="23"/>
  <c r="O422" i="23"/>
  <c r="P422" i="23"/>
  <c r="Q422" i="23"/>
  <c r="R422" i="23"/>
  <c r="S422" i="23"/>
  <c r="T422" i="23"/>
  <c r="U422" i="23"/>
  <c r="V422" i="23"/>
  <c r="W422" i="23"/>
  <c r="X422" i="23"/>
  <c r="Y422" i="23"/>
  <c r="Z422" i="23"/>
  <c r="E423" i="23"/>
  <c r="F423" i="23"/>
  <c r="G423" i="23"/>
  <c r="H423" i="23"/>
  <c r="I423" i="23"/>
  <c r="J423" i="23"/>
  <c r="K423" i="23"/>
  <c r="L423" i="23"/>
  <c r="M423" i="23"/>
  <c r="N423" i="23"/>
  <c r="O423" i="23"/>
  <c r="P423" i="23"/>
  <c r="Q423" i="23"/>
  <c r="R423" i="23"/>
  <c r="S423" i="23"/>
  <c r="T423" i="23"/>
  <c r="U423" i="23"/>
  <c r="V423" i="23"/>
  <c r="W423" i="23"/>
  <c r="X423" i="23"/>
  <c r="Y423" i="23"/>
  <c r="Z423" i="23"/>
  <c r="E424" i="23"/>
  <c r="F424" i="23"/>
  <c r="G424" i="23"/>
  <c r="H424" i="23"/>
  <c r="I424" i="23"/>
  <c r="J424" i="23"/>
  <c r="K424" i="23"/>
  <c r="L424" i="23"/>
  <c r="M424" i="23"/>
  <c r="N424" i="23"/>
  <c r="O424" i="23"/>
  <c r="P424" i="23"/>
  <c r="Q424" i="23"/>
  <c r="R424" i="23"/>
  <c r="S424" i="23"/>
  <c r="T424" i="23"/>
  <c r="U424" i="23"/>
  <c r="V424" i="23"/>
  <c r="W424" i="23"/>
  <c r="X424" i="23"/>
  <c r="Y424" i="23"/>
  <c r="Z424" i="23"/>
  <c r="E425" i="23"/>
  <c r="F425" i="23"/>
  <c r="G425" i="23"/>
  <c r="H425" i="23"/>
  <c r="I425" i="23"/>
  <c r="J425" i="23"/>
  <c r="K425" i="23"/>
  <c r="L425" i="23"/>
  <c r="M425" i="23"/>
  <c r="N425" i="23"/>
  <c r="O425" i="23"/>
  <c r="P425" i="23"/>
  <c r="Q425" i="23"/>
  <c r="R425" i="23"/>
  <c r="S425" i="23"/>
  <c r="T425" i="23"/>
  <c r="U425" i="23"/>
  <c r="V425" i="23"/>
  <c r="W425" i="23"/>
  <c r="X425" i="23"/>
  <c r="Y425" i="23"/>
  <c r="Z425" i="23"/>
  <c r="B426" i="23"/>
  <c r="E426" i="23"/>
  <c r="F426" i="23"/>
  <c r="G426" i="23"/>
  <c r="H426" i="23"/>
  <c r="I426" i="23"/>
  <c r="J426" i="23"/>
  <c r="K426" i="23"/>
  <c r="L426" i="23"/>
  <c r="M426" i="23"/>
  <c r="N426" i="23"/>
  <c r="O426" i="23"/>
  <c r="P426" i="23"/>
  <c r="Q426" i="23"/>
  <c r="R426" i="23"/>
  <c r="S426" i="23"/>
  <c r="T426" i="23"/>
  <c r="U426" i="23"/>
  <c r="V426" i="23"/>
  <c r="W426" i="23"/>
  <c r="X426" i="23"/>
  <c r="Y426" i="23"/>
  <c r="Z426" i="23"/>
  <c r="AA426" i="23"/>
  <c r="E427" i="23"/>
  <c r="F427" i="23"/>
  <c r="B427" i="23" s="1"/>
  <c r="G427" i="23"/>
  <c r="H427" i="23"/>
  <c r="I427" i="23"/>
  <c r="J427" i="23"/>
  <c r="K427" i="23"/>
  <c r="L427" i="23"/>
  <c r="M427" i="23"/>
  <c r="N427" i="23"/>
  <c r="O427" i="23"/>
  <c r="P427" i="23"/>
  <c r="Q427" i="23"/>
  <c r="R427" i="23"/>
  <c r="S427" i="23"/>
  <c r="T427" i="23"/>
  <c r="U427" i="23"/>
  <c r="V427" i="23"/>
  <c r="W427" i="23"/>
  <c r="X427" i="23"/>
  <c r="Y427" i="23"/>
  <c r="Z427" i="23"/>
  <c r="E428" i="23"/>
  <c r="F428" i="23"/>
  <c r="G428" i="23"/>
  <c r="H428" i="23"/>
  <c r="I428" i="23"/>
  <c r="J428" i="23"/>
  <c r="K428" i="23"/>
  <c r="L428" i="23"/>
  <c r="M428" i="23"/>
  <c r="N428" i="23"/>
  <c r="O428" i="23"/>
  <c r="P428" i="23"/>
  <c r="Q428" i="23"/>
  <c r="R428" i="23"/>
  <c r="S428" i="23"/>
  <c r="T428" i="23"/>
  <c r="U428" i="23"/>
  <c r="V428" i="23"/>
  <c r="W428" i="23"/>
  <c r="X428" i="23"/>
  <c r="Y428" i="23"/>
  <c r="Z428" i="23"/>
  <c r="E429" i="23"/>
  <c r="F429" i="23"/>
  <c r="G429" i="23"/>
  <c r="H429" i="23"/>
  <c r="I429" i="23"/>
  <c r="J429" i="23"/>
  <c r="K429" i="23"/>
  <c r="L429" i="23"/>
  <c r="M429" i="23"/>
  <c r="N429" i="23"/>
  <c r="O429" i="23"/>
  <c r="P429" i="23"/>
  <c r="Q429" i="23"/>
  <c r="R429" i="23"/>
  <c r="S429" i="23"/>
  <c r="T429" i="23"/>
  <c r="U429" i="23"/>
  <c r="V429" i="23"/>
  <c r="W429" i="23"/>
  <c r="X429" i="23"/>
  <c r="Y429" i="23"/>
  <c r="Z429" i="23"/>
  <c r="E430" i="23"/>
  <c r="F430" i="23"/>
  <c r="AA430" i="23" s="1"/>
  <c r="G430" i="23"/>
  <c r="H430" i="23"/>
  <c r="I430" i="23"/>
  <c r="J430" i="23"/>
  <c r="K430" i="23"/>
  <c r="L430" i="23"/>
  <c r="M430" i="23"/>
  <c r="N430" i="23"/>
  <c r="O430" i="23"/>
  <c r="P430" i="23"/>
  <c r="Q430" i="23"/>
  <c r="R430" i="23"/>
  <c r="S430" i="23"/>
  <c r="T430" i="23"/>
  <c r="U430" i="23"/>
  <c r="V430" i="23"/>
  <c r="W430" i="23"/>
  <c r="X430" i="23"/>
  <c r="Y430" i="23"/>
  <c r="Z430" i="23"/>
  <c r="E431" i="23"/>
  <c r="F431" i="23"/>
  <c r="B431" i="23" s="1"/>
  <c r="G431" i="23"/>
  <c r="H431" i="23"/>
  <c r="I431" i="23"/>
  <c r="J431" i="23"/>
  <c r="K431" i="23"/>
  <c r="L431" i="23"/>
  <c r="M431" i="23"/>
  <c r="N431" i="23"/>
  <c r="O431" i="23"/>
  <c r="P431" i="23"/>
  <c r="Q431" i="23"/>
  <c r="R431" i="23"/>
  <c r="S431" i="23"/>
  <c r="T431" i="23"/>
  <c r="U431" i="23"/>
  <c r="V431" i="23"/>
  <c r="W431" i="23"/>
  <c r="X431" i="23"/>
  <c r="Y431" i="23"/>
  <c r="Z431" i="23"/>
  <c r="E432" i="23"/>
  <c r="F432" i="23"/>
  <c r="G432" i="23"/>
  <c r="H432" i="23"/>
  <c r="I432" i="23"/>
  <c r="J432" i="23"/>
  <c r="K432" i="23"/>
  <c r="L432" i="23"/>
  <c r="M432" i="23"/>
  <c r="N432" i="23"/>
  <c r="O432" i="23"/>
  <c r="P432" i="23"/>
  <c r="Q432" i="23"/>
  <c r="R432" i="23"/>
  <c r="S432" i="23"/>
  <c r="T432" i="23"/>
  <c r="U432" i="23"/>
  <c r="V432" i="23"/>
  <c r="W432" i="23"/>
  <c r="X432" i="23"/>
  <c r="Y432" i="23"/>
  <c r="Z432" i="23"/>
  <c r="E433" i="23"/>
  <c r="F433" i="23"/>
  <c r="G433" i="23"/>
  <c r="H433" i="23"/>
  <c r="I433" i="23"/>
  <c r="J433" i="23"/>
  <c r="K433" i="23"/>
  <c r="L433" i="23"/>
  <c r="M433" i="23"/>
  <c r="N433" i="23"/>
  <c r="O433" i="23"/>
  <c r="P433" i="23"/>
  <c r="Q433" i="23"/>
  <c r="R433" i="23"/>
  <c r="S433" i="23"/>
  <c r="T433" i="23"/>
  <c r="U433" i="23"/>
  <c r="V433" i="23"/>
  <c r="W433" i="23"/>
  <c r="X433" i="23"/>
  <c r="Y433" i="23"/>
  <c r="Z433" i="23"/>
  <c r="B434" i="23"/>
  <c r="E434" i="23"/>
  <c r="F434" i="23"/>
  <c r="G434" i="23"/>
  <c r="H434" i="23"/>
  <c r="I434" i="23"/>
  <c r="J434" i="23"/>
  <c r="K434" i="23"/>
  <c r="L434" i="23"/>
  <c r="M434" i="23"/>
  <c r="N434" i="23"/>
  <c r="O434" i="23"/>
  <c r="P434" i="23"/>
  <c r="Q434" i="23"/>
  <c r="R434" i="23"/>
  <c r="S434" i="23"/>
  <c r="T434" i="23"/>
  <c r="U434" i="23"/>
  <c r="V434" i="23"/>
  <c r="W434" i="23"/>
  <c r="X434" i="23"/>
  <c r="Y434" i="23"/>
  <c r="Z434" i="23"/>
  <c r="E435" i="23"/>
  <c r="F435" i="23"/>
  <c r="B435" i="23" s="1"/>
  <c r="G435" i="23"/>
  <c r="H435" i="23"/>
  <c r="I435" i="23"/>
  <c r="J435" i="23"/>
  <c r="K435" i="23"/>
  <c r="L435" i="23"/>
  <c r="M435" i="23"/>
  <c r="N435" i="23"/>
  <c r="O435" i="23"/>
  <c r="P435" i="23"/>
  <c r="Q435" i="23"/>
  <c r="R435" i="23"/>
  <c r="S435" i="23"/>
  <c r="T435" i="23"/>
  <c r="U435" i="23"/>
  <c r="V435" i="23"/>
  <c r="W435" i="23"/>
  <c r="X435" i="23"/>
  <c r="Y435" i="23"/>
  <c r="Z435" i="23"/>
  <c r="E436" i="23"/>
  <c r="F436" i="23"/>
  <c r="G436" i="23"/>
  <c r="H436" i="23"/>
  <c r="I436" i="23"/>
  <c r="J436" i="23"/>
  <c r="K436" i="23"/>
  <c r="L436" i="23"/>
  <c r="M436" i="23"/>
  <c r="N436" i="23"/>
  <c r="O436" i="23"/>
  <c r="P436" i="23"/>
  <c r="Q436" i="23"/>
  <c r="R436" i="23"/>
  <c r="S436" i="23"/>
  <c r="T436" i="23"/>
  <c r="U436" i="23"/>
  <c r="V436" i="23"/>
  <c r="W436" i="23"/>
  <c r="X436" i="23"/>
  <c r="Y436" i="23"/>
  <c r="Z436" i="23"/>
  <c r="E437" i="23"/>
  <c r="F437" i="23"/>
  <c r="G437" i="23"/>
  <c r="H437" i="23"/>
  <c r="I437" i="23"/>
  <c r="J437" i="23"/>
  <c r="K437" i="23"/>
  <c r="L437" i="23"/>
  <c r="M437" i="23"/>
  <c r="N437" i="23"/>
  <c r="O437" i="23"/>
  <c r="P437" i="23"/>
  <c r="Q437" i="23"/>
  <c r="R437" i="23"/>
  <c r="S437" i="23"/>
  <c r="T437" i="23"/>
  <c r="U437" i="23"/>
  <c r="V437" i="23"/>
  <c r="W437" i="23"/>
  <c r="X437" i="23"/>
  <c r="Y437" i="23"/>
  <c r="Z437" i="23"/>
  <c r="E438" i="23"/>
  <c r="F438" i="23"/>
  <c r="B438" i="23" s="1"/>
  <c r="G438" i="23"/>
  <c r="H438" i="23"/>
  <c r="I438" i="23"/>
  <c r="J438" i="23"/>
  <c r="K438" i="23"/>
  <c r="L438" i="23"/>
  <c r="M438" i="23"/>
  <c r="N438" i="23"/>
  <c r="O438" i="23"/>
  <c r="P438" i="23"/>
  <c r="Q438" i="23"/>
  <c r="R438" i="23"/>
  <c r="S438" i="23"/>
  <c r="T438" i="23"/>
  <c r="U438" i="23"/>
  <c r="V438" i="23"/>
  <c r="W438" i="23"/>
  <c r="X438" i="23"/>
  <c r="Y438" i="23"/>
  <c r="Z438" i="23"/>
  <c r="E439" i="23"/>
  <c r="F439" i="23"/>
  <c r="B439" i="23" s="1"/>
  <c r="G439" i="23"/>
  <c r="H439" i="23"/>
  <c r="I439" i="23"/>
  <c r="J439" i="23"/>
  <c r="K439" i="23"/>
  <c r="L439" i="23"/>
  <c r="M439" i="23"/>
  <c r="N439" i="23"/>
  <c r="O439" i="23"/>
  <c r="P439" i="23"/>
  <c r="Q439" i="23"/>
  <c r="R439" i="23"/>
  <c r="S439" i="23"/>
  <c r="T439" i="23"/>
  <c r="U439" i="23"/>
  <c r="V439" i="23"/>
  <c r="W439" i="23"/>
  <c r="X439" i="23"/>
  <c r="Y439" i="23"/>
  <c r="Z439" i="23"/>
  <c r="E440" i="23"/>
  <c r="F440" i="23"/>
  <c r="B440" i="23" s="1"/>
  <c r="G440" i="23"/>
  <c r="H440" i="23"/>
  <c r="I440" i="23"/>
  <c r="J440" i="23"/>
  <c r="K440" i="23"/>
  <c r="L440" i="23"/>
  <c r="M440" i="23"/>
  <c r="N440" i="23"/>
  <c r="O440" i="23"/>
  <c r="P440" i="23"/>
  <c r="Q440" i="23"/>
  <c r="R440" i="23"/>
  <c r="S440" i="23"/>
  <c r="T440" i="23"/>
  <c r="U440" i="23"/>
  <c r="V440" i="23"/>
  <c r="W440" i="23"/>
  <c r="X440" i="23"/>
  <c r="Y440" i="23"/>
  <c r="Z440" i="23"/>
  <c r="E441" i="23"/>
  <c r="F441" i="23"/>
  <c r="G441" i="23"/>
  <c r="H441" i="23"/>
  <c r="I441" i="23"/>
  <c r="J441" i="23"/>
  <c r="K441" i="23"/>
  <c r="L441" i="23"/>
  <c r="M441" i="23"/>
  <c r="N441" i="23"/>
  <c r="O441" i="23"/>
  <c r="P441" i="23"/>
  <c r="Q441" i="23"/>
  <c r="R441" i="23"/>
  <c r="S441" i="23"/>
  <c r="T441" i="23"/>
  <c r="U441" i="23"/>
  <c r="V441" i="23"/>
  <c r="W441" i="23"/>
  <c r="X441" i="23"/>
  <c r="Y441" i="23"/>
  <c r="Z441" i="23"/>
  <c r="E442" i="23"/>
  <c r="F442" i="23"/>
  <c r="B442" i="23" s="1"/>
  <c r="G442" i="23"/>
  <c r="H442" i="23"/>
  <c r="I442" i="23"/>
  <c r="J442" i="23"/>
  <c r="K442" i="23"/>
  <c r="L442" i="23"/>
  <c r="M442" i="23"/>
  <c r="N442" i="23"/>
  <c r="O442" i="23"/>
  <c r="P442" i="23"/>
  <c r="Q442" i="23"/>
  <c r="R442" i="23"/>
  <c r="S442" i="23"/>
  <c r="T442" i="23"/>
  <c r="U442" i="23"/>
  <c r="V442" i="23"/>
  <c r="W442" i="23"/>
  <c r="X442" i="23"/>
  <c r="Y442" i="23"/>
  <c r="Z442" i="23"/>
  <c r="E443" i="23"/>
  <c r="F443" i="23"/>
  <c r="B443" i="23" s="1"/>
  <c r="G443" i="23"/>
  <c r="H443" i="23"/>
  <c r="I443" i="23"/>
  <c r="J443" i="23"/>
  <c r="K443" i="23"/>
  <c r="L443" i="23"/>
  <c r="M443" i="23"/>
  <c r="N443" i="23"/>
  <c r="O443" i="23"/>
  <c r="P443" i="23"/>
  <c r="Q443" i="23"/>
  <c r="R443" i="23"/>
  <c r="S443" i="23"/>
  <c r="T443" i="23"/>
  <c r="U443" i="23"/>
  <c r="V443" i="23"/>
  <c r="W443" i="23"/>
  <c r="X443" i="23"/>
  <c r="Y443" i="23"/>
  <c r="Z443" i="23"/>
  <c r="E444" i="23"/>
  <c r="F444" i="23"/>
  <c r="B444" i="23" s="1"/>
  <c r="G444" i="23"/>
  <c r="H444" i="23"/>
  <c r="I444" i="23"/>
  <c r="J444" i="23"/>
  <c r="K444" i="23"/>
  <c r="L444" i="23"/>
  <c r="M444" i="23"/>
  <c r="N444" i="23"/>
  <c r="O444" i="23"/>
  <c r="P444" i="23"/>
  <c r="Q444" i="23"/>
  <c r="R444" i="23"/>
  <c r="S444" i="23"/>
  <c r="T444" i="23"/>
  <c r="U444" i="23"/>
  <c r="V444" i="23"/>
  <c r="W444" i="23"/>
  <c r="X444" i="23"/>
  <c r="Y444" i="23"/>
  <c r="Z444" i="23"/>
  <c r="E445" i="23"/>
  <c r="F445" i="23"/>
  <c r="G445" i="23"/>
  <c r="H445" i="23"/>
  <c r="I445" i="23"/>
  <c r="J445" i="23"/>
  <c r="K445" i="23"/>
  <c r="L445" i="23"/>
  <c r="M445" i="23"/>
  <c r="N445" i="23"/>
  <c r="O445" i="23"/>
  <c r="P445" i="23"/>
  <c r="Q445" i="23"/>
  <c r="R445" i="23"/>
  <c r="S445" i="23"/>
  <c r="T445" i="23"/>
  <c r="U445" i="23"/>
  <c r="V445" i="23"/>
  <c r="W445" i="23"/>
  <c r="X445" i="23"/>
  <c r="Y445" i="23"/>
  <c r="Z445" i="23"/>
  <c r="E446" i="23"/>
  <c r="F446" i="23"/>
  <c r="B446" i="23" s="1"/>
  <c r="G446" i="23"/>
  <c r="H446" i="23"/>
  <c r="I446" i="23"/>
  <c r="J446" i="23"/>
  <c r="K446" i="23"/>
  <c r="L446" i="23"/>
  <c r="M446" i="23"/>
  <c r="N446" i="23"/>
  <c r="O446" i="23"/>
  <c r="P446" i="23"/>
  <c r="Q446" i="23"/>
  <c r="R446" i="23"/>
  <c r="S446" i="23"/>
  <c r="T446" i="23"/>
  <c r="U446" i="23"/>
  <c r="V446" i="23"/>
  <c r="W446" i="23"/>
  <c r="X446" i="23"/>
  <c r="Y446" i="23"/>
  <c r="Z446" i="23"/>
  <c r="E447" i="23"/>
  <c r="F447" i="23"/>
  <c r="B447" i="23" s="1"/>
  <c r="G447" i="23"/>
  <c r="H447" i="23"/>
  <c r="I447" i="23"/>
  <c r="J447" i="23"/>
  <c r="K447" i="23"/>
  <c r="L447" i="23"/>
  <c r="M447" i="23"/>
  <c r="N447" i="23"/>
  <c r="O447" i="23"/>
  <c r="P447" i="23"/>
  <c r="Q447" i="23"/>
  <c r="R447" i="23"/>
  <c r="S447" i="23"/>
  <c r="T447" i="23"/>
  <c r="U447" i="23"/>
  <c r="V447" i="23"/>
  <c r="W447" i="23"/>
  <c r="X447" i="23"/>
  <c r="Y447" i="23"/>
  <c r="Z447" i="23"/>
  <c r="E448" i="23"/>
  <c r="F448" i="23"/>
  <c r="B448" i="23" s="1"/>
  <c r="G448" i="23"/>
  <c r="H448" i="23"/>
  <c r="I448" i="23"/>
  <c r="J448" i="23"/>
  <c r="K448" i="23"/>
  <c r="L448" i="23"/>
  <c r="M448" i="23"/>
  <c r="N448" i="23"/>
  <c r="O448" i="23"/>
  <c r="P448" i="23"/>
  <c r="Q448" i="23"/>
  <c r="R448" i="23"/>
  <c r="S448" i="23"/>
  <c r="T448" i="23"/>
  <c r="U448" i="23"/>
  <c r="V448" i="23"/>
  <c r="W448" i="23"/>
  <c r="X448" i="23"/>
  <c r="Y448" i="23"/>
  <c r="Z448" i="23"/>
  <c r="E449" i="23"/>
  <c r="F449" i="23"/>
  <c r="G449" i="23"/>
  <c r="H449" i="23"/>
  <c r="I449" i="23"/>
  <c r="J449" i="23"/>
  <c r="K449" i="23"/>
  <c r="L449" i="23"/>
  <c r="M449" i="23"/>
  <c r="N449" i="23"/>
  <c r="O449" i="23"/>
  <c r="P449" i="23"/>
  <c r="Q449" i="23"/>
  <c r="R449" i="23"/>
  <c r="S449" i="23"/>
  <c r="T449" i="23"/>
  <c r="U449" i="23"/>
  <c r="V449" i="23"/>
  <c r="W449" i="23"/>
  <c r="X449" i="23"/>
  <c r="Y449" i="23"/>
  <c r="Z449" i="23"/>
  <c r="E450" i="23"/>
  <c r="F450" i="23"/>
  <c r="B450" i="23" s="1"/>
  <c r="G450" i="23"/>
  <c r="H450" i="23"/>
  <c r="I450" i="23"/>
  <c r="J450" i="23"/>
  <c r="K450" i="23"/>
  <c r="L450" i="23"/>
  <c r="M450" i="23"/>
  <c r="N450" i="23"/>
  <c r="O450" i="23"/>
  <c r="P450" i="23"/>
  <c r="Q450" i="23"/>
  <c r="R450" i="23"/>
  <c r="S450" i="23"/>
  <c r="T450" i="23"/>
  <c r="U450" i="23"/>
  <c r="V450" i="23"/>
  <c r="W450" i="23"/>
  <c r="X450" i="23"/>
  <c r="Y450" i="23"/>
  <c r="Z450" i="23"/>
  <c r="E451" i="23"/>
  <c r="F451" i="23"/>
  <c r="B451" i="23" s="1"/>
  <c r="G451" i="23"/>
  <c r="H451" i="23"/>
  <c r="I451" i="23"/>
  <c r="J451" i="23"/>
  <c r="K451" i="23"/>
  <c r="L451" i="23"/>
  <c r="M451" i="23"/>
  <c r="N451" i="23"/>
  <c r="O451" i="23"/>
  <c r="P451" i="23"/>
  <c r="Q451" i="23"/>
  <c r="R451" i="23"/>
  <c r="S451" i="23"/>
  <c r="T451" i="23"/>
  <c r="U451" i="23"/>
  <c r="V451" i="23"/>
  <c r="W451" i="23"/>
  <c r="X451" i="23"/>
  <c r="Y451" i="23"/>
  <c r="Z451" i="23"/>
  <c r="E452" i="23"/>
  <c r="F452" i="23"/>
  <c r="B452" i="23" s="1"/>
  <c r="G452" i="23"/>
  <c r="H452" i="23"/>
  <c r="I452" i="23"/>
  <c r="J452" i="23"/>
  <c r="K452" i="23"/>
  <c r="L452" i="23"/>
  <c r="M452" i="23"/>
  <c r="N452" i="23"/>
  <c r="O452" i="23"/>
  <c r="P452" i="23"/>
  <c r="Q452" i="23"/>
  <c r="R452" i="23"/>
  <c r="S452" i="23"/>
  <c r="T452" i="23"/>
  <c r="U452" i="23"/>
  <c r="V452" i="23"/>
  <c r="W452" i="23"/>
  <c r="X452" i="23"/>
  <c r="Y452" i="23"/>
  <c r="Z452" i="23"/>
  <c r="E453" i="23"/>
  <c r="F453" i="23"/>
  <c r="B453" i="23" s="1"/>
  <c r="G453" i="23"/>
  <c r="H453" i="23"/>
  <c r="I453" i="23"/>
  <c r="J453" i="23"/>
  <c r="K453" i="23"/>
  <c r="L453" i="23"/>
  <c r="M453" i="23"/>
  <c r="N453" i="23"/>
  <c r="O453" i="23"/>
  <c r="P453" i="23"/>
  <c r="Q453" i="23"/>
  <c r="R453" i="23"/>
  <c r="S453" i="23"/>
  <c r="T453" i="23"/>
  <c r="U453" i="23"/>
  <c r="V453" i="23"/>
  <c r="W453" i="23"/>
  <c r="X453" i="23"/>
  <c r="Y453" i="23"/>
  <c r="Z453" i="23"/>
  <c r="E454" i="23"/>
  <c r="F454" i="23"/>
  <c r="B454" i="23" s="1"/>
  <c r="G454" i="23"/>
  <c r="H454" i="23"/>
  <c r="I454" i="23"/>
  <c r="J454" i="23"/>
  <c r="K454" i="23"/>
  <c r="L454" i="23"/>
  <c r="M454" i="23"/>
  <c r="N454" i="23"/>
  <c r="O454" i="23"/>
  <c r="P454" i="23"/>
  <c r="Q454" i="23"/>
  <c r="R454" i="23"/>
  <c r="S454" i="23"/>
  <c r="T454" i="23"/>
  <c r="U454" i="23"/>
  <c r="V454" i="23"/>
  <c r="W454" i="23"/>
  <c r="X454" i="23"/>
  <c r="Y454" i="23"/>
  <c r="Z454" i="23"/>
  <c r="E455" i="23"/>
  <c r="F455" i="23"/>
  <c r="B455" i="23" s="1"/>
  <c r="G455" i="23"/>
  <c r="H455" i="23"/>
  <c r="I455" i="23"/>
  <c r="J455" i="23"/>
  <c r="K455" i="23"/>
  <c r="L455" i="23"/>
  <c r="M455" i="23"/>
  <c r="N455" i="23"/>
  <c r="O455" i="23"/>
  <c r="P455" i="23"/>
  <c r="Q455" i="23"/>
  <c r="R455" i="23"/>
  <c r="S455" i="23"/>
  <c r="T455" i="23"/>
  <c r="U455" i="23"/>
  <c r="V455" i="23"/>
  <c r="W455" i="23"/>
  <c r="X455" i="23"/>
  <c r="Y455" i="23"/>
  <c r="Z455" i="23"/>
  <c r="E456" i="23"/>
  <c r="F456" i="23"/>
  <c r="B456" i="23" s="1"/>
  <c r="G456" i="23"/>
  <c r="H456" i="23"/>
  <c r="I456" i="23"/>
  <c r="J456" i="23"/>
  <c r="K456" i="23"/>
  <c r="L456" i="23"/>
  <c r="M456" i="23"/>
  <c r="N456" i="23"/>
  <c r="O456" i="23"/>
  <c r="P456" i="23"/>
  <c r="Q456" i="23"/>
  <c r="R456" i="23"/>
  <c r="S456" i="23"/>
  <c r="T456" i="23"/>
  <c r="U456" i="23"/>
  <c r="V456" i="23"/>
  <c r="W456" i="23"/>
  <c r="X456" i="23"/>
  <c r="Y456" i="23"/>
  <c r="Z456" i="23"/>
  <c r="E457" i="23"/>
  <c r="F457" i="23"/>
  <c r="G457" i="23"/>
  <c r="H457" i="23"/>
  <c r="I457" i="23"/>
  <c r="J457" i="23"/>
  <c r="K457" i="23"/>
  <c r="L457" i="23"/>
  <c r="M457" i="23"/>
  <c r="N457" i="23"/>
  <c r="O457" i="23"/>
  <c r="P457" i="23"/>
  <c r="Q457" i="23"/>
  <c r="R457" i="23"/>
  <c r="S457" i="23"/>
  <c r="T457" i="23"/>
  <c r="U457" i="23"/>
  <c r="V457" i="23"/>
  <c r="W457" i="23"/>
  <c r="X457" i="23"/>
  <c r="Y457" i="23"/>
  <c r="Z457" i="23"/>
  <c r="E458" i="23"/>
  <c r="F458" i="23"/>
  <c r="B458" i="23" s="1"/>
  <c r="G458" i="23"/>
  <c r="H458" i="23"/>
  <c r="I458" i="23"/>
  <c r="J458" i="23"/>
  <c r="K458" i="23"/>
  <c r="L458" i="23"/>
  <c r="M458" i="23"/>
  <c r="N458" i="23"/>
  <c r="O458" i="23"/>
  <c r="P458" i="23"/>
  <c r="Q458" i="23"/>
  <c r="R458" i="23"/>
  <c r="S458" i="23"/>
  <c r="T458" i="23"/>
  <c r="U458" i="23"/>
  <c r="V458" i="23"/>
  <c r="W458" i="23"/>
  <c r="X458" i="23"/>
  <c r="Y458" i="23"/>
  <c r="Z458" i="23"/>
  <c r="E459" i="23"/>
  <c r="F459" i="23"/>
  <c r="B459" i="23" s="1"/>
  <c r="G459" i="23"/>
  <c r="H459" i="23"/>
  <c r="I459" i="23"/>
  <c r="J459" i="23"/>
  <c r="K459" i="23"/>
  <c r="L459" i="23"/>
  <c r="M459" i="23"/>
  <c r="N459" i="23"/>
  <c r="O459" i="23"/>
  <c r="P459" i="23"/>
  <c r="Q459" i="23"/>
  <c r="R459" i="23"/>
  <c r="S459" i="23"/>
  <c r="T459" i="23"/>
  <c r="U459" i="23"/>
  <c r="V459" i="23"/>
  <c r="W459" i="23"/>
  <c r="X459" i="23"/>
  <c r="Y459" i="23"/>
  <c r="Z459" i="23"/>
  <c r="E460" i="23"/>
  <c r="F460" i="23"/>
  <c r="B460" i="23" s="1"/>
  <c r="G460" i="23"/>
  <c r="H460" i="23"/>
  <c r="I460" i="23"/>
  <c r="J460" i="23"/>
  <c r="K460" i="23"/>
  <c r="L460" i="23"/>
  <c r="M460" i="23"/>
  <c r="N460" i="23"/>
  <c r="O460" i="23"/>
  <c r="P460" i="23"/>
  <c r="Q460" i="23"/>
  <c r="R460" i="23"/>
  <c r="S460" i="23"/>
  <c r="T460" i="23"/>
  <c r="U460" i="23"/>
  <c r="V460" i="23"/>
  <c r="W460" i="23"/>
  <c r="X460" i="23"/>
  <c r="Y460" i="23"/>
  <c r="Z460" i="23"/>
  <c r="E461" i="23"/>
  <c r="F461" i="23"/>
  <c r="G461" i="23"/>
  <c r="H461" i="23"/>
  <c r="I461" i="23"/>
  <c r="J461" i="23"/>
  <c r="K461" i="23"/>
  <c r="L461" i="23"/>
  <c r="M461" i="23"/>
  <c r="N461" i="23"/>
  <c r="O461" i="23"/>
  <c r="P461" i="23"/>
  <c r="Q461" i="23"/>
  <c r="R461" i="23"/>
  <c r="S461" i="23"/>
  <c r="T461" i="23"/>
  <c r="U461" i="23"/>
  <c r="V461" i="23"/>
  <c r="W461" i="23"/>
  <c r="X461" i="23"/>
  <c r="Y461" i="23"/>
  <c r="Z461" i="23"/>
  <c r="E462" i="23"/>
  <c r="F462" i="23"/>
  <c r="B462" i="23" s="1"/>
  <c r="G462" i="23"/>
  <c r="H462" i="23"/>
  <c r="I462" i="23"/>
  <c r="J462" i="23"/>
  <c r="K462" i="23"/>
  <c r="L462" i="23"/>
  <c r="M462" i="23"/>
  <c r="N462" i="23"/>
  <c r="O462" i="23"/>
  <c r="P462" i="23"/>
  <c r="Q462" i="23"/>
  <c r="R462" i="23"/>
  <c r="S462" i="23"/>
  <c r="T462" i="23"/>
  <c r="U462" i="23"/>
  <c r="V462" i="23"/>
  <c r="W462" i="23"/>
  <c r="X462" i="23"/>
  <c r="Y462" i="23"/>
  <c r="Z462" i="23"/>
  <c r="E463" i="23"/>
  <c r="F463" i="23"/>
  <c r="B463" i="23" s="1"/>
  <c r="G463" i="23"/>
  <c r="H463" i="23"/>
  <c r="I463" i="23"/>
  <c r="J463" i="23"/>
  <c r="K463" i="23"/>
  <c r="L463" i="23"/>
  <c r="M463" i="23"/>
  <c r="N463" i="23"/>
  <c r="O463" i="23"/>
  <c r="P463" i="23"/>
  <c r="Q463" i="23"/>
  <c r="R463" i="23"/>
  <c r="S463" i="23"/>
  <c r="T463" i="23"/>
  <c r="U463" i="23"/>
  <c r="V463" i="23"/>
  <c r="W463" i="23"/>
  <c r="X463" i="23"/>
  <c r="Y463" i="23"/>
  <c r="Z463" i="23"/>
  <c r="B464" i="23"/>
  <c r="E464" i="23"/>
  <c r="F464" i="23"/>
  <c r="G464" i="23"/>
  <c r="H464" i="23"/>
  <c r="I464" i="23"/>
  <c r="J464" i="23"/>
  <c r="K464" i="23"/>
  <c r="L464" i="23"/>
  <c r="M464" i="23"/>
  <c r="N464" i="23"/>
  <c r="O464" i="23"/>
  <c r="P464" i="23"/>
  <c r="Q464" i="23"/>
  <c r="R464" i="23"/>
  <c r="S464" i="23"/>
  <c r="T464" i="23"/>
  <c r="U464" i="23"/>
  <c r="V464" i="23"/>
  <c r="W464" i="23"/>
  <c r="X464" i="23"/>
  <c r="Y464" i="23"/>
  <c r="Z464" i="23"/>
  <c r="AA464" i="23"/>
  <c r="E465" i="23"/>
  <c r="F465" i="23"/>
  <c r="G465" i="23"/>
  <c r="H465" i="23"/>
  <c r="I465" i="23"/>
  <c r="J465" i="23"/>
  <c r="K465" i="23"/>
  <c r="L465" i="23"/>
  <c r="M465" i="23"/>
  <c r="N465" i="23"/>
  <c r="O465" i="23"/>
  <c r="P465" i="23"/>
  <c r="Q465" i="23"/>
  <c r="R465" i="23"/>
  <c r="S465" i="23"/>
  <c r="T465" i="23"/>
  <c r="U465" i="23"/>
  <c r="V465" i="23"/>
  <c r="W465" i="23"/>
  <c r="X465" i="23"/>
  <c r="Y465" i="23"/>
  <c r="Z465" i="23"/>
  <c r="AA465" i="23"/>
  <c r="E466" i="23"/>
  <c r="F466" i="23"/>
  <c r="B466" i="23" s="1"/>
  <c r="G466" i="23"/>
  <c r="H466" i="23"/>
  <c r="I466" i="23"/>
  <c r="J466" i="23"/>
  <c r="K466" i="23"/>
  <c r="L466" i="23"/>
  <c r="M466" i="23"/>
  <c r="N466" i="23"/>
  <c r="O466" i="23"/>
  <c r="P466" i="23"/>
  <c r="Q466" i="23"/>
  <c r="R466" i="23"/>
  <c r="S466" i="23"/>
  <c r="T466" i="23"/>
  <c r="U466" i="23"/>
  <c r="V466" i="23"/>
  <c r="W466" i="23"/>
  <c r="X466" i="23"/>
  <c r="Y466" i="23"/>
  <c r="Z466" i="23"/>
  <c r="E467" i="23"/>
  <c r="F467" i="23"/>
  <c r="B467" i="23" s="1"/>
  <c r="G467" i="23"/>
  <c r="H467" i="23"/>
  <c r="I467" i="23"/>
  <c r="J467" i="23"/>
  <c r="K467" i="23"/>
  <c r="L467" i="23"/>
  <c r="M467" i="23"/>
  <c r="N467" i="23"/>
  <c r="O467" i="23"/>
  <c r="P467" i="23"/>
  <c r="Q467" i="23"/>
  <c r="R467" i="23"/>
  <c r="S467" i="23"/>
  <c r="T467" i="23"/>
  <c r="U467" i="23"/>
  <c r="V467" i="23"/>
  <c r="W467" i="23"/>
  <c r="X467" i="23"/>
  <c r="Y467" i="23"/>
  <c r="Z467" i="23"/>
  <c r="E468" i="23"/>
  <c r="F468" i="23"/>
  <c r="B468" i="23" s="1"/>
  <c r="G468" i="23"/>
  <c r="H468" i="23"/>
  <c r="I468" i="23"/>
  <c r="J468" i="23"/>
  <c r="K468" i="23"/>
  <c r="L468" i="23"/>
  <c r="M468" i="23"/>
  <c r="N468" i="23"/>
  <c r="O468" i="23"/>
  <c r="P468" i="23"/>
  <c r="Q468" i="23"/>
  <c r="R468" i="23"/>
  <c r="S468" i="23"/>
  <c r="T468" i="23"/>
  <c r="U468" i="23"/>
  <c r="V468" i="23"/>
  <c r="W468" i="23"/>
  <c r="X468" i="23"/>
  <c r="Y468" i="23"/>
  <c r="Z468" i="23"/>
  <c r="E469" i="23"/>
  <c r="F469" i="23"/>
  <c r="G469" i="23"/>
  <c r="H469" i="23"/>
  <c r="I469" i="23"/>
  <c r="J469" i="23"/>
  <c r="K469" i="23"/>
  <c r="L469" i="23"/>
  <c r="M469" i="23"/>
  <c r="N469" i="23"/>
  <c r="O469" i="23"/>
  <c r="P469" i="23"/>
  <c r="Q469" i="23"/>
  <c r="R469" i="23"/>
  <c r="S469" i="23"/>
  <c r="T469" i="23"/>
  <c r="U469" i="23"/>
  <c r="V469" i="23"/>
  <c r="W469" i="23"/>
  <c r="X469" i="23"/>
  <c r="Y469" i="23"/>
  <c r="Z469" i="23"/>
  <c r="E470" i="23"/>
  <c r="F470" i="23"/>
  <c r="B470" i="23" s="1"/>
  <c r="G470" i="23"/>
  <c r="H470" i="23"/>
  <c r="I470" i="23"/>
  <c r="J470" i="23"/>
  <c r="K470" i="23"/>
  <c r="L470" i="23"/>
  <c r="M470" i="23"/>
  <c r="N470" i="23"/>
  <c r="O470" i="23"/>
  <c r="P470" i="23"/>
  <c r="Q470" i="23"/>
  <c r="R470" i="23"/>
  <c r="S470" i="23"/>
  <c r="T470" i="23"/>
  <c r="U470" i="23"/>
  <c r="V470" i="23"/>
  <c r="W470" i="23"/>
  <c r="X470" i="23"/>
  <c r="Y470" i="23"/>
  <c r="Z470" i="23"/>
  <c r="E471" i="23"/>
  <c r="F471" i="23"/>
  <c r="B471" i="23" s="1"/>
  <c r="G471" i="23"/>
  <c r="H471" i="23"/>
  <c r="I471" i="23"/>
  <c r="J471" i="23"/>
  <c r="K471" i="23"/>
  <c r="L471" i="23"/>
  <c r="M471" i="23"/>
  <c r="N471" i="23"/>
  <c r="O471" i="23"/>
  <c r="P471" i="23"/>
  <c r="Q471" i="23"/>
  <c r="R471" i="23"/>
  <c r="S471" i="23"/>
  <c r="T471" i="23"/>
  <c r="U471" i="23"/>
  <c r="V471" i="23"/>
  <c r="W471" i="23"/>
  <c r="X471" i="23"/>
  <c r="Y471" i="23"/>
  <c r="Z471" i="23"/>
  <c r="E472" i="23"/>
  <c r="F472" i="23"/>
  <c r="B472" i="23" s="1"/>
  <c r="G472" i="23"/>
  <c r="H472" i="23"/>
  <c r="I472" i="23"/>
  <c r="J472" i="23"/>
  <c r="K472" i="23"/>
  <c r="L472" i="23"/>
  <c r="M472" i="23"/>
  <c r="N472" i="23"/>
  <c r="O472" i="23"/>
  <c r="P472" i="23"/>
  <c r="Q472" i="23"/>
  <c r="R472" i="23"/>
  <c r="S472" i="23"/>
  <c r="T472" i="23"/>
  <c r="U472" i="23"/>
  <c r="V472" i="23"/>
  <c r="W472" i="23"/>
  <c r="X472" i="23"/>
  <c r="Y472" i="23"/>
  <c r="Z472" i="23"/>
  <c r="E473" i="23"/>
  <c r="F473" i="23"/>
  <c r="G473" i="23"/>
  <c r="H473" i="23"/>
  <c r="I473" i="23"/>
  <c r="J473" i="23"/>
  <c r="K473" i="23"/>
  <c r="L473" i="23"/>
  <c r="M473" i="23"/>
  <c r="N473" i="23"/>
  <c r="O473" i="23"/>
  <c r="P473" i="23"/>
  <c r="Q473" i="23"/>
  <c r="R473" i="23"/>
  <c r="S473" i="23"/>
  <c r="T473" i="23"/>
  <c r="U473" i="23"/>
  <c r="V473" i="23"/>
  <c r="W473" i="23"/>
  <c r="X473" i="23"/>
  <c r="Y473" i="23"/>
  <c r="Z473" i="23"/>
  <c r="E474" i="23"/>
  <c r="F474" i="23"/>
  <c r="B474" i="23" s="1"/>
  <c r="G474" i="23"/>
  <c r="H474" i="23"/>
  <c r="I474" i="23"/>
  <c r="J474" i="23"/>
  <c r="K474" i="23"/>
  <c r="L474" i="23"/>
  <c r="M474" i="23"/>
  <c r="N474" i="23"/>
  <c r="O474" i="23"/>
  <c r="P474" i="23"/>
  <c r="Q474" i="23"/>
  <c r="R474" i="23"/>
  <c r="S474" i="23"/>
  <c r="T474" i="23"/>
  <c r="U474" i="23"/>
  <c r="V474" i="23"/>
  <c r="W474" i="23"/>
  <c r="X474" i="23"/>
  <c r="Y474" i="23"/>
  <c r="Z474" i="23"/>
  <c r="E475" i="23"/>
  <c r="F475" i="23"/>
  <c r="B475" i="23" s="1"/>
  <c r="G475" i="23"/>
  <c r="H475" i="23"/>
  <c r="I475" i="23"/>
  <c r="J475" i="23"/>
  <c r="K475" i="23"/>
  <c r="L475" i="23"/>
  <c r="M475" i="23"/>
  <c r="N475" i="23"/>
  <c r="O475" i="23"/>
  <c r="P475" i="23"/>
  <c r="Q475" i="23"/>
  <c r="R475" i="23"/>
  <c r="S475" i="23"/>
  <c r="T475" i="23"/>
  <c r="U475" i="23"/>
  <c r="V475" i="23"/>
  <c r="W475" i="23"/>
  <c r="X475" i="23"/>
  <c r="Y475" i="23"/>
  <c r="Z475" i="23"/>
  <c r="E476" i="23"/>
  <c r="F476" i="23"/>
  <c r="B476" i="23" s="1"/>
  <c r="G476" i="23"/>
  <c r="H476" i="23"/>
  <c r="I476" i="23"/>
  <c r="J476" i="23"/>
  <c r="K476" i="23"/>
  <c r="L476" i="23"/>
  <c r="M476" i="23"/>
  <c r="N476" i="23"/>
  <c r="O476" i="23"/>
  <c r="P476" i="23"/>
  <c r="Q476" i="23"/>
  <c r="R476" i="23"/>
  <c r="S476" i="23"/>
  <c r="T476" i="23"/>
  <c r="U476" i="23"/>
  <c r="V476" i="23"/>
  <c r="W476" i="23"/>
  <c r="X476" i="23"/>
  <c r="Y476" i="23"/>
  <c r="Z476" i="23"/>
  <c r="E477" i="23"/>
  <c r="F477" i="23"/>
  <c r="G477" i="23"/>
  <c r="H477" i="23"/>
  <c r="I477" i="23"/>
  <c r="J477" i="23"/>
  <c r="K477" i="23"/>
  <c r="L477" i="23"/>
  <c r="M477" i="23"/>
  <c r="N477" i="23"/>
  <c r="O477" i="23"/>
  <c r="P477" i="23"/>
  <c r="Q477" i="23"/>
  <c r="R477" i="23"/>
  <c r="S477" i="23"/>
  <c r="T477" i="23"/>
  <c r="U477" i="23"/>
  <c r="V477" i="23"/>
  <c r="W477" i="23"/>
  <c r="X477" i="23"/>
  <c r="Y477" i="23"/>
  <c r="Z477" i="23"/>
  <c r="E478" i="23"/>
  <c r="F478" i="23"/>
  <c r="B478" i="23" s="1"/>
  <c r="G478" i="23"/>
  <c r="H478" i="23"/>
  <c r="I478" i="23"/>
  <c r="J478" i="23"/>
  <c r="K478" i="23"/>
  <c r="L478" i="23"/>
  <c r="M478" i="23"/>
  <c r="N478" i="23"/>
  <c r="O478" i="23"/>
  <c r="P478" i="23"/>
  <c r="Q478" i="23"/>
  <c r="R478" i="23"/>
  <c r="S478" i="23"/>
  <c r="T478" i="23"/>
  <c r="U478" i="23"/>
  <c r="V478" i="23"/>
  <c r="W478" i="23"/>
  <c r="X478" i="23"/>
  <c r="Y478" i="23"/>
  <c r="Z478" i="23"/>
  <c r="E479" i="23"/>
  <c r="F479" i="23"/>
  <c r="B479" i="23" s="1"/>
  <c r="G479" i="23"/>
  <c r="H479" i="23"/>
  <c r="I479" i="23"/>
  <c r="J479" i="23"/>
  <c r="K479" i="23"/>
  <c r="L479" i="23"/>
  <c r="M479" i="23"/>
  <c r="N479" i="23"/>
  <c r="O479" i="23"/>
  <c r="P479" i="23"/>
  <c r="Q479" i="23"/>
  <c r="R479" i="23"/>
  <c r="S479" i="23"/>
  <c r="T479" i="23"/>
  <c r="U479" i="23"/>
  <c r="V479" i="23"/>
  <c r="W479" i="23"/>
  <c r="X479" i="23"/>
  <c r="Y479" i="23"/>
  <c r="Z479" i="23"/>
  <c r="AA479" i="23"/>
  <c r="E480" i="23"/>
  <c r="F480" i="23"/>
  <c r="G480" i="23"/>
  <c r="H480" i="23"/>
  <c r="I480" i="23"/>
  <c r="J480" i="23"/>
  <c r="K480" i="23"/>
  <c r="L480" i="23"/>
  <c r="M480" i="23"/>
  <c r="N480" i="23"/>
  <c r="O480" i="23"/>
  <c r="P480" i="23"/>
  <c r="Q480" i="23"/>
  <c r="R480" i="23"/>
  <c r="S480" i="23"/>
  <c r="T480" i="23"/>
  <c r="U480" i="23"/>
  <c r="V480" i="23"/>
  <c r="W480" i="23"/>
  <c r="X480" i="23"/>
  <c r="Y480" i="23"/>
  <c r="Z480" i="23"/>
  <c r="AA480" i="23"/>
  <c r="E481" i="23"/>
  <c r="F481" i="23"/>
  <c r="G481" i="23"/>
  <c r="H481" i="23"/>
  <c r="I481" i="23"/>
  <c r="J481" i="23"/>
  <c r="K481" i="23"/>
  <c r="L481" i="23"/>
  <c r="M481" i="23"/>
  <c r="N481" i="23"/>
  <c r="O481" i="23"/>
  <c r="P481" i="23"/>
  <c r="Q481" i="23"/>
  <c r="R481" i="23"/>
  <c r="S481" i="23"/>
  <c r="T481" i="23"/>
  <c r="U481" i="23"/>
  <c r="V481" i="23"/>
  <c r="W481" i="23"/>
  <c r="X481" i="23"/>
  <c r="Y481" i="23"/>
  <c r="Z481" i="23"/>
  <c r="E482" i="23"/>
  <c r="F482" i="23"/>
  <c r="B482" i="23" s="1"/>
  <c r="G482" i="23"/>
  <c r="H482" i="23"/>
  <c r="I482" i="23"/>
  <c r="J482" i="23"/>
  <c r="K482" i="23"/>
  <c r="L482" i="23"/>
  <c r="M482" i="23"/>
  <c r="N482" i="23"/>
  <c r="O482" i="23"/>
  <c r="P482" i="23"/>
  <c r="Q482" i="23"/>
  <c r="R482" i="23"/>
  <c r="S482" i="23"/>
  <c r="T482" i="23"/>
  <c r="U482" i="23"/>
  <c r="V482" i="23"/>
  <c r="W482" i="23"/>
  <c r="X482" i="23"/>
  <c r="Y482" i="23"/>
  <c r="Z482" i="23"/>
  <c r="E483" i="23"/>
  <c r="F483" i="23"/>
  <c r="B483" i="23" s="1"/>
  <c r="G483" i="23"/>
  <c r="H483" i="23"/>
  <c r="I483" i="23"/>
  <c r="J483" i="23"/>
  <c r="K483" i="23"/>
  <c r="L483" i="23"/>
  <c r="M483" i="23"/>
  <c r="N483" i="23"/>
  <c r="O483" i="23"/>
  <c r="P483" i="23"/>
  <c r="Q483" i="23"/>
  <c r="R483" i="23"/>
  <c r="S483" i="23"/>
  <c r="T483" i="23"/>
  <c r="U483" i="23"/>
  <c r="V483" i="23"/>
  <c r="W483" i="23"/>
  <c r="X483" i="23"/>
  <c r="Y483" i="23"/>
  <c r="Z483" i="23"/>
  <c r="E484" i="23"/>
  <c r="F484" i="23"/>
  <c r="B484" i="23" s="1"/>
  <c r="G484" i="23"/>
  <c r="H484" i="23"/>
  <c r="I484" i="23"/>
  <c r="J484" i="23"/>
  <c r="K484" i="23"/>
  <c r="L484" i="23"/>
  <c r="M484" i="23"/>
  <c r="N484" i="23"/>
  <c r="O484" i="23"/>
  <c r="P484" i="23"/>
  <c r="Q484" i="23"/>
  <c r="R484" i="23"/>
  <c r="S484" i="23"/>
  <c r="T484" i="23"/>
  <c r="U484" i="23"/>
  <c r="V484" i="23"/>
  <c r="W484" i="23"/>
  <c r="X484" i="23"/>
  <c r="Y484" i="23"/>
  <c r="Z484" i="23"/>
  <c r="E485" i="23"/>
  <c r="F485" i="23"/>
  <c r="G485" i="23"/>
  <c r="H485" i="23"/>
  <c r="I485" i="23"/>
  <c r="J485" i="23"/>
  <c r="K485" i="23"/>
  <c r="L485" i="23"/>
  <c r="M485" i="23"/>
  <c r="N485" i="23"/>
  <c r="O485" i="23"/>
  <c r="P485" i="23"/>
  <c r="Q485" i="23"/>
  <c r="R485" i="23"/>
  <c r="S485" i="23"/>
  <c r="T485" i="23"/>
  <c r="U485" i="23"/>
  <c r="V485" i="23"/>
  <c r="W485" i="23"/>
  <c r="X485" i="23"/>
  <c r="Y485" i="23"/>
  <c r="Z485" i="23"/>
  <c r="E486" i="23"/>
  <c r="F486" i="23"/>
  <c r="B486" i="23" s="1"/>
  <c r="G486" i="23"/>
  <c r="H486" i="23"/>
  <c r="I486" i="23"/>
  <c r="J486" i="23"/>
  <c r="K486" i="23"/>
  <c r="L486" i="23"/>
  <c r="M486" i="23"/>
  <c r="N486" i="23"/>
  <c r="O486" i="23"/>
  <c r="P486" i="23"/>
  <c r="Q486" i="23"/>
  <c r="R486" i="23"/>
  <c r="S486" i="23"/>
  <c r="T486" i="23"/>
  <c r="U486" i="23"/>
  <c r="V486" i="23"/>
  <c r="W486" i="23"/>
  <c r="X486" i="23"/>
  <c r="Y486" i="23"/>
  <c r="Z486" i="23"/>
  <c r="E487" i="23"/>
  <c r="F487" i="23"/>
  <c r="B487" i="23" s="1"/>
  <c r="G487" i="23"/>
  <c r="H487" i="23"/>
  <c r="I487" i="23"/>
  <c r="J487" i="23"/>
  <c r="K487" i="23"/>
  <c r="L487" i="23"/>
  <c r="M487" i="23"/>
  <c r="N487" i="23"/>
  <c r="O487" i="23"/>
  <c r="P487" i="23"/>
  <c r="Q487" i="23"/>
  <c r="R487" i="23"/>
  <c r="S487" i="23"/>
  <c r="T487" i="23"/>
  <c r="U487" i="23"/>
  <c r="V487" i="23"/>
  <c r="W487" i="23"/>
  <c r="X487" i="23"/>
  <c r="Y487" i="23"/>
  <c r="Z487" i="23"/>
  <c r="E488" i="23"/>
  <c r="F488" i="23"/>
  <c r="B488" i="23" s="1"/>
  <c r="G488" i="23"/>
  <c r="H488" i="23"/>
  <c r="I488" i="23"/>
  <c r="J488" i="23"/>
  <c r="K488" i="23"/>
  <c r="L488" i="23"/>
  <c r="M488" i="23"/>
  <c r="N488" i="23"/>
  <c r="O488" i="23"/>
  <c r="P488" i="23"/>
  <c r="Q488" i="23"/>
  <c r="R488" i="23"/>
  <c r="S488" i="23"/>
  <c r="T488" i="23"/>
  <c r="U488" i="23"/>
  <c r="V488" i="23"/>
  <c r="W488" i="23"/>
  <c r="X488" i="23"/>
  <c r="Y488" i="23"/>
  <c r="Z488" i="23"/>
  <c r="E489" i="23"/>
  <c r="F489" i="23"/>
  <c r="G489" i="23"/>
  <c r="H489" i="23"/>
  <c r="I489" i="23"/>
  <c r="J489" i="23"/>
  <c r="K489" i="23"/>
  <c r="L489" i="23"/>
  <c r="M489" i="23"/>
  <c r="N489" i="23"/>
  <c r="O489" i="23"/>
  <c r="P489" i="23"/>
  <c r="Q489" i="23"/>
  <c r="R489" i="23"/>
  <c r="S489" i="23"/>
  <c r="T489" i="23"/>
  <c r="U489" i="23"/>
  <c r="V489" i="23"/>
  <c r="W489" i="23"/>
  <c r="X489" i="23"/>
  <c r="Y489" i="23"/>
  <c r="Z489" i="23"/>
  <c r="E490" i="23"/>
  <c r="F490" i="23"/>
  <c r="B490" i="23" s="1"/>
  <c r="G490" i="23"/>
  <c r="H490" i="23"/>
  <c r="I490" i="23"/>
  <c r="J490" i="23"/>
  <c r="K490" i="23"/>
  <c r="L490" i="23"/>
  <c r="M490" i="23"/>
  <c r="N490" i="23"/>
  <c r="O490" i="23"/>
  <c r="P490" i="23"/>
  <c r="Q490" i="23"/>
  <c r="R490" i="23"/>
  <c r="S490" i="23"/>
  <c r="T490" i="23"/>
  <c r="U490" i="23"/>
  <c r="V490" i="23"/>
  <c r="W490" i="23"/>
  <c r="X490" i="23"/>
  <c r="Y490" i="23"/>
  <c r="Z490" i="23"/>
  <c r="E491" i="23"/>
  <c r="F491" i="23"/>
  <c r="B491" i="23" s="1"/>
  <c r="G491" i="23"/>
  <c r="H491" i="23"/>
  <c r="I491" i="23"/>
  <c r="J491" i="23"/>
  <c r="K491" i="23"/>
  <c r="L491" i="23"/>
  <c r="M491" i="23"/>
  <c r="N491" i="23"/>
  <c r="O491" i="23"/>
  <c r="P491" i="23"/>
  <c r="Q491" i="23"/>
  <c r="R491" i="23"/>
  <c r="S491" i="23"/>
  <c r="T491" i="23"/>
  <c r="U491" i="23"/>
  <c r="V491" i="23"/>
  <c r="W491" i="23"/>
  <c r="X491" i="23"/>
  <c r="Y491" i="23"/>
  <c r="Z491" i="23"/>
  <c r="E492" i="23"/>
  <c r="F492" i="23"/>
  <c r="B492" i="23" s="1"/>
  <c r="G492" i="23"/>
  <c r="H492" i="23"/>
  <c r="I492" i="23"/>
  <c r="J492" i="23"/>
  <c r="K492" i="23"/>
  <c r="L492" i="23"/>
  <c r="M492" i="23"/>
  <c r="N492" i="23"/>
  <c r="O492" i="23"/>
  <c r="P492" i="23"/>
  <c r="Q492" i="23"/>
  <c r="R492" i="23"/>
  <c r="S492" i="23"/>
  <c r="T492" i="23"/>
  <c r="U492" i="23"/>
  <c r="V492" i="23"/>
  <c r="W492" i="23"/>
  <c r="X492" i="23"/>
  <c r="Y492" i="23"/>
  <c r="Z492" i="23"/>
  <c r="E493" i="23"/>
  <c r="F493" i="23"/>
  <c r="B493" i="23" s="1"/>
  <c r="G493" i="23"/>
  <c r="H493" i="23"/>
  <c r="I493" i="23"/>
  <c r="J493" i="23"/>
  <c r="K493" i="23"/>
  <c r="L493" i="23"/>
  <c r="M493" i="23"/>
  <c r="N493" i="23"/>
  <c r="O493" i="23"/>
  <c r="P493" i="23"/>
  <c r="Q493" i="23"/>
  <c r="R493" i="23"/>
  <c r="S493" i="23"/>
  <c r="T493" i="23"/>
  <c r="U493" i="23"/>
  <c r="V493" i="23"/>
  <c r="W493" i="23"/>
  <c r="X493" i="23"/>
  <c r="Y493" i="23"/>
  <c r="Z493" i="23"/>
  <c r="E494" i="23"/>
  <c r="F494" i="23"/>
  <c r="B494" i="23" s="1"/>
  <c r="G494" i="23"/>
  <c r="H494" i="23"/>
  <c r="I494" i="23"/>
  <c r="J494" i="23"/>
  <c r="K494" i="23"/>
  <c r="L494" i="23"/>
  <c r="M494" i="23"/>
  <c r="N494" i="23"/>
  <c r="O494" i="23"/>
  <c r="P494" i="23"/>
  <c r="Q494" i="23"/>
  <c r="R494" i="23"/>
  <c r="S494" i="23"/>
  <c r="T494" i="23"/>
  <c r="U494" i="23"/>
  <c r="V494" i="23"/>
  <c r="W494" i="23"/>
  <c r="X494" i="23"/>
  <c r="Y494" i="23"/>
  <c r="Z494" i="23"/>
  <c r="E495" i="23"/>
  <c r="F495" i="23"/>
  <c r="B495" i="23" s="1"/>
  <c r="G495" i="23"/>
  <c r="H495" i="23"/>
  <c r="I495" i="23"/>
  <c r="J495" i="23"/>
  <c r="K495" i="23"/>
  <c r="L495" i="23"/>
  <c r="M495" i="23"/>
  <c r="N495" i="23"/>
  <c r="O495" i="23"/>
  <c r="P495" i="23"/>
  <c r="Q495" i="23"/>
  <c r="R495" i="23"/>
  <c r="S495" i="23"/>
  <c r="T495" i="23"/>
  <c r="U495" i="23"/>
  <c r="V495" i="23"/>
  <c r="W495" i="23"/>
  <c r="X495" i="23"/>
  <c r="Y495" i="23"/>
  <c r="Z495" i="23"/>
  <c r="E496" i="23"/>
  <c r="F496" i="23"/>
  <c r="B496" i="23" s="1"/>
  <c r="G496" i="23"/>
  <c r="H496" i="23"/>
  <c r="I496" i="23"/>
  <c r="J496" i="23"/>
  <c r="K496" i="23"/>
  <c r="L496" i="23"/>
  <c r="M496" i="23"/>
  <c r="N496" i="23"/>
  <c r="O496" i="23"/>
  <c r="P496" i="23"/>
  <c r="Q496" i="23"/>
  <c r="R496" i="23"/>
  <c r="S496" i="23"/>
  <c r="T496" i="23"/>
  <c r="U496" i="23"/>
  <c r="V496" i="23"/>
  <c r="W496" i="23"/>
  <c r="X496" i="23"/>
  <c r="Y496" i="23"/>
  <c r="Z496" i="23"/>
  <c r="AA496" i="23"/>
  <c r="B497" i="23"/>
  <c r="E497" i="23"/>
  <c r="F497" i="23"/>
  <c r="G497" i="23"/>
  <c r="H497" i="23"/>
  <c r="I497" i="23"/>
  <c r="J497" i="23"/>
  <c r="K497" i="23"/>
  <c r="L497" i="23"/>
  <c r="M497" i="23"/>
  <c r="N497" i="23"/>
  <c r="O497" i="23"/>
  <c r="P497" i="23"/>
  <c r="Q497" i="23"/>
  <c r="R497" i="23"/>
  <c r="S497" i="23"/>
  <c r="T497" i="23"/>
  <c r="U497" i="23"/>
  <c r="V497" i="23"/>
  <c r="W497" i="23"/>
  <c r="X497" i="23"/>
  <c r="Y497" i="23"/>
  <c r="Z497" i="23"/>
  <c r="AA497" i="23"/>
  <c r="E498" i="23"/>
  <c r="F498" i="23"/>
  <c r="B498" i="23" s="1"/>
  <c r="G498" i="23"/>
  <c r="H498" i="23"/>
  <c r="I498" i="23"/>
  <c r="J498" i="23"/>
  <c r="K498" i="23"/>
  <c r="L498" i="23"/>
  <c r="M498" i="23"/>
  <c r="N498" i="23"/>
  <c r="O498" i="23"/>
  <c r="P498" i="23"/>
  <c r="Q498" i="23"/>
  <c r="R498" i="23"/>
  <c r="S498" i="23"/>
  <c r="T498" i="23"/>
  <c r="U498" i="23"/>
  <c r="V498" i="23"/>
  <c r="W498" i="23"/>
  <c r="X498" i="23"/>
  <c r="Y498" i="23"/>
  <c r="Z498" i="23"/>
  <c r="E499" i="23"/>
  <c r="F499" i="23"/>
  <c r="B499" i="23" s="1"/>
  <c r="G499" i="23"/>
  <c r="H499" i="23"/>
  <c r="I499" i="23"/>
  <c r="J499" i="23"/>
  <c r="K499" i="23"/>
  <c r="L499" i="23"/>
  <c r="M499" i="23"/>
  <c r="N499" i="23"/>
  <c r="O499" i="23"/>
  <c r="P499" i="23"/>
  <c r="Q499" i="23"/>
  <c r="R499" i="23"/>
  <c r="S499" i="23"/>
  <c r="T499" i="23"/>
  <c r="U499" i="23"/>
  <c r="V499" i="23"/>
  <c r="W499" i="23"/>
  <c r="X499" i="23"/>
  <c r="Y499" i="23"/>
  <c r="Z499" i="23"/>
  <c r="E500" i="23"/>
  <c r="F500" i="23"/>
  <c r="B500" i="23" s="1"/>
  <c r="G500" i="23"/>
  <c r="H500" i="23"/>
  <c r="I500" i="23"/>
  <c r="J500" i="23"/>
  <c r="K500" i="23"/>
  <c r="L500" i="23"/>
  <c r="M500" i="23"/>
  <c r="N500" i="23"/>
  <c r="O500" i="23"/>
  <c r="P500" i="23"/>
  <c r="Q500" i="23"/>
  <c r="R500" i="23"/>
  <c r="S500" i="23"/>
  <c r="T500" i="23"/>
  <c r="U500" i="23"/>
  <c r="V500" i="23"/>
  <c r="W500" i="23"/>
  <c r="X500" i="23"/>
  <c r="Y500" i="23"/>
  <c r="Z500" i="23"/>
  <c r="E501" i="23"/>
  <c r="F501" i="23"/>
  <c r="B501" i="23" s="1"/>
  <c r="G501" i="23"/>
  <c r="H501" i="23"/>
  <c r="I501" i="23"/>
  <c r="J501" i="23"/>
  <c r="K501" i="23"/>
  <c r="L501" i="23"/>
  <c r="M501" i="23"/>
  <c r="N501" i="23"/>
  <c r="O501" i="23"/>
  <c r="P501" i="23"/>
  <c r="Q501" i="23"/>
  <c r="R501" i="23"/>
  <c r="S501" i="23"/>
  <c r="T501" i="23"/>
  <c r="U501" i="23"/>
  <c r="V501" i="23"/>
  <c r="W501" i="23"/>
  <c r="X501" i="23"/>
  <c r="Y501" i="23"/>
  <c r="Z501" i="23"/>
  <c r="E502" i="23"/>
  <c r="F502" i="23"/>
  <c r="B502" i="23" s="1"/>
  <c r="G502" i="23"/>
  <c r="H502" i="23"/>
  <c r="I502" i="23"/>
  <c r="J502" i="23"/>
  <c r="K502" i="23"/>
  <c r="L502" i="23"/>
  <c r="M502" i="23"/>
  <c r="N502" i="23"/>
  <c r="O502" i="23"/>
  <c r="P502" i="23"/>
  <c r="Q502" i="23"/>
  <c r="R502" i="23"/>
  <c r="S502" i="23"/>
  <c r="T502" i="23"/>
  <c r="U502" i="23"/>
  <c r="V502" i="23"/>
  <c r="W502" i="23"/>
  <c r="X502" i="23"/>
  <c r="Y502" i="23"/>
  <c r="Z502" i="23"/>
  <c r="E503" i="23"/>
  <c r="F503" i="23"/>
  <c r="B503" i="23" s="1"/>
  <c r="G503" i="23"/>
  <c r="H503" i="23"/>
  <c r="I503" i="23"/>
  <c r="J503" i="23"/>
  <c r="K503" i="23"/>
  <c r="L503" i="23"/>
  <c r="M503" i="23"/>
  <c r="N503" i="23"/>
  <c r="O503" i="23"/>
  <c r="P503" i="23"/>
  <c r="Q503" i="23"/>
  <c r="R503" i="23"/>
  <c r="S503" i="23"/>
  <c r="T503" i="23"/>
  <c r="U503" i="23"/>
  <c r="V503" i="23"/>
  <c r="W503" i="23"/>
  <c r="X503" i="23"/>
  <c r="Y503" i="23"/>
  <c r="Z503" i="23"/>
  <c r="E504" i="23"/>
  <c r="F504" i="23"/>
  <c r="B504" i="23" s="1"/>
  <c r="G504" i="23"/>
  <c r="H504" i="23"/>
  <c r="I504" i="23"/>
  <c r="J504" i="23"/>
  <c r="K504" i="23"/>
  <c r="L504" i="23"/>
  <c r="M504" i="23"/>
  <c r="N504" i="23"/>
  <c r="O504" i="23"/>
  <c r="P504" i="23"/>
  <c r="Q504" i="23"/>
  <c r="R504" i="23"/>
  <c r="S504" i="23"/>
  <c r="T504" i="23"/>
  <c r="U504" i="23"/>
  <c r="V504" i="23"/>
  <c r="W504" i="23"/>
  <c r="X504" i="23"/>
  <c r="Y504" i="23"/>
  <c r="Z504" i="23"/>
  <c r="I4" i="23"/>
  <c r="J4" i="23"/>
  <c r="K4" i="23"/>
  <c r="H4" i="23"/>
  <c r="B63" i="23" l="1"/>
  <c r="B395" i="23"/>
  <c r="B181" i="23"/>
  <c r="B137" i="23"/>
  <c r="B111" i="23"/>
  <c r="B48" i="23"/>
  <c r="AA453" i="23"/>
  <c r="AA395" i="23"/>
  <c r="AA394" i="23"/>
  <c r="AA181" i="23"/>
  <c r="AA137" i="23"/>
  <c r="AA111" i="23"/>
  <c r="AA64" i="23"/>
  <c r="AA48" i="23"/>
  <c r="AA47" i="23"/>
  <c r="B430" i="23"/>
  <c r="AA363" i="23"/>
  <c r="AA362" i="23"/>
  <c r="B255" i="23"/>
  <c r="B247" i="23"/>
  <c r="B239" i="23"/>
  <c r="B231" i="23"/>
  <c r="AA213" i="23"/>
  <c r="AA153" i="23"/>
  <c r="B116" i="23"/>
  <c r="B88" i="23"/>
  <c r="AA68" i="23"/>
  <c r="AA67" i="23"/>
  <c r="AA14" i="23"/>
  <c r="AA441" i="23"/>
  <c r="AA440" i="23"/>
  <c r="AA375" i="23"/>
  <c r="B271" i="23"/>
  <c r="B169" i="23"/>
  <c r="AA116" i="23"/>
  <c r="AA115" i="23"/>
  <c r="B95" i="23"/>
  <c r="B51" i="23"/>
  <c r="B24" i="23"/>
  <c r="AA483" i="23"/>
  <c r="B441" i="23"/>
  <c r="AA398" i="23"/>
  <c r="B331" i="23"/>
  <c r="AA329" i="23"/>
  <c r="B287" i="23"/>
  <c r="AA169" i="23"/>
  <c r="AA117" i="23"/>
  <c r="AA95" i="23"/>
  <c r="AA51" i="23"/>
  <c r="B31" i="23"/>
  <c r="B398" i="23"/>
  <c r="B423" i="23"/>
  <c r="B420" i="23"/>
  <c r="AA493" i="23"/>
  <c r="B465" i="23"/>
  <c r="AA423" i="23"/>
  <c r="AA422" i="23"/>
  <c r="AA420" i="23"/>
  <c r="AA419" i="23"/>
  <c r="B366" i="23"/>
  <c r="B303" i="23"/>
  <c r="B201" i="23"/>
  <c r="B185" i="23"/>
  <c r="B133" i="23"/>
  <c r="AA96" i="23"/>
  <c r="AA52" i="23"/>
  <c r="AA31" i="23"/>
  <c r="AA16" i="23"/>
  <c r="B480" i="23"/>
  <c r="AA434" i="23"/>
  <c r="AA259" i="23"/>
  <c r="AA258" i="23"/>
  <c r="B217" i="23"/>
  <c r="AA100" i="23"/>
  <c r="AA99" i="23"/>
  <c r="AA79" i="23"/>
  <c r="B338" i="23"/>
  <c r="B335" i="23"/>
  <c r="B306" i="23"/>
  <c r="B291" i="23"/>
  <c r="B251" i="23"/>
  <c r="B243" i="23"/>
  <c r="B235" i="23"/>
  <c r="B103" i="23"/>
  <c r="AA103" i="23"/>
  <c r="B59" i="23"/>
  <c r="AA59" i="23"/>
  <c r="AA28" i="23"/>
  <c r="B28" i="23"/>
  <c r="B432" i="23"/>
  <c r="B414" i="23"/>
  <c r="B411" i="23"/>
  <c r="B390" i="23"/>
  <c r="B387" i="23"/>
  <c r="B358" i="23"/>
  <c r="B355" i="23"/>
  <c r="AA309" i="23"/>
  <c r="AA306" i="23"/>
  <c r="AA305" i="23"/>
  <c r="AA303" i="23"/>
  <c r="AA302" i="23"/>
  <c r="B299" i="23"/>
  <c r="AA287" i="23"/>
  <c r="AA286" i="23"/>
  <c r="B283" i="23"/>
  <c r="AA271" i="23"/>
  <c r="AA270" i="23"/>
  <c r="B267" i="23"/>
  <c r="AA255" i="23"/>
  <c r="AA254" i="23"/>
  <c r="AA251" i="23"/>
  <c r="AA250" i="23"/>
  <c r="AA247" i="23"/>
  <c r="AA246" i="23"/>
  <c r="AA243" i="23"/>
  <c r="AA242" i="23"/>
  <c r="AA239" i="23"/>
  <c r="AA238" i="23"/>
  <c r="AA235" i="23"/>
  <c r="AA234" i="23"/>
  <c r="AA231" i="23"/>
  <c r="AA230" i="23"/>
  <c r="B229" i="23"/>
  <c r="AA229" i="23"/>
  <c r="B225" i="23"/>
  <c r="AA225" i="23"/>
  <c r="B209" i="23"/>
  <c r="AA209" i="23"/>
  <c r="B91" i="23"/>
  <c r="AA91" i="23"/>
  <c r="AA72" i="23"/>
  <c r="B72" i="23"/>
  <c r="B39" i="23"/>
  <c r="AA39" i="23"/>
  <c r="B489" i="23"/>
  <c r="AA500" i="23"/>
  <c r="AA492" i="23"/>
  <c r="AA489" i="23"/>
  <c r="AA488" i="23"/>
  <c r="B485" i="23"/>
  <c r="AA481" i="23"/>
  <c r="B473" i="23"/>
  <c r="B457" i="23"/>
  <c r="B449" i="23"/>
  <c r="AA414" i="23"/>
  <c r="AA411" i="23"/>
  <c r="AA410" i="23"/>
  <c r="AA406" i="23"/>
  <c r="B402" i="23"/>
  <c r="AA390" i="23"/>
  <c r="AA387" i="23"/>
  <c r="AA386" i="23"/>
  <c r="B382" i="23"/>
  <c r="B379" i="23"/>
  <c r="AA367" i="23"/>
  <c r="AA358" i="23"/>
  <c r="AA355" i="23"/>
  <c r="AA354" i="23"/>
  <c r="B350" i="23"/>
  <c r="B347" i="23"/>
  <c r="B325" i="23"/>
  <c r="B322" i="23"/>
  <c r="B319" i="23"/>
  <c r="B315" i="23"/>
  <c r="AA313" i="23"/>
  <c r="AA299" i="23"/>
  <c r="AA298" i="23"/>
  <c r="B295" i="23"/>
  <c r="AA283" i="23"/>
  <c r="AA282" i="23"/>
  <c r="B279" i="23"/>
  <c r="AA267" i="23"/>
  <c r="AA266" i="23"/>
  <c r="B263" i="23"/>
  <c r="AA253" i="23"/>
  <c r="AA249" i="23"/>
  <c r="AA245" i="23"/>
  <c r="AA241" i="23"/>
  <c r="AA237" i="23"/>
  <c r="AA233" i="23"/>
  <c r="AA104" i="23"/>
  <c r="B104" i="23"/>
  <c r="AA60" i="23"/>
  <c r="B60" i="23"/>
  <c r="B27" i="23"/>
  <c r="AA27" i="23"/>
  <c r="AA485" i="23"/>
  <c r="AA484" i="23"/>
  <c r="AA473" i="23"/>
  <c r="AA472" i="23"/>
  <c r="AA457" i="23"/>
  <c r="AA456" i="23"/>
  <c r="AA449" i="23"/>
  <c r="AA448" i="23"/>
  <c r="AA402" i="23"/>
  <c r="AA391" i="23"/>
  <c r="AA382" i="23"/>
  <c r="AA379" i="23"/>
  <c r="AA378" i="23"/>
  <c r="AA359" i="23"/>
  <c r="AA350" i="23"/>
  <c r="AA347" i="23"/>
  <c r="AA346" i="23"/>
  <c r="AA325" i="23"/>
  <c r="AA322" i="23"/>
  <c r="AA321" i="23"/>
  <c r="AA319" i="23"/>
  <c r="AA318" i="23"/>
  <c r="AA295" i="23"/>
  <c r="AA294" i="23"/>
  <c r="AA279" i="23"/>
  <c r="AA278" i="23"/>
  <c r="AA263" i="23"/>
  <c r="AA262" i="23"/>
  <c r="B221" i="23"/>
  <c r="AA221" i="23"/>
  <c r="B205" i="23"/>
  <c r="AA205" i="23"/>
  <c r="AA92" i="23"/>
  <c r="B92" i="23"/>
  <c r="B71" i="23"/>
  <c r="AA71" i="23"/>
  <c r="AA40" i="23"/>
  <c r="B40" i="23"/>
  <c r="AA193" i="23"/>
  <c r="AA189" i="23"/>
  <c r="AA177" i="23"/>
  <c r="AA173" i="23"/>
  <c r="AA161" i="23"/>
  <c r="AA157" i="23"/>
  <c r="AA145" i="23"/>
  <c r="AA141" i="23"/>
  <c r="AA129" i="23"/>
  <c r="AA125" i="23"/>
  <c r="AA108" i="23"/>
  <c r="AA107" i="23"/>
  <c r="B96" i="23"/>
  <c r="AA88" i="23"/>
  <c r="AA87" i="23"/>
  <c r="AA76" i="23"/>
  <c r="AA75" i="23"/>
  <c r="B64" i="23"/>
  <c r="AA56" i="23"/>
  <c r="AA55" i="23"/>
  <c r="B52" i="23"/>
  <c r="AA44" i="23"/>
  <c r="AA43" i="23"/>
  <c r="B32" i="23"/>
  <c r="AA24" i="23"/>
  <c r="AA23" i="23"/>
  <c r="AA22" i="23"/>
  <c r="AA15" i="23"/>
  <c r="B227" i="23"/>
  <c r="B112" i="23"/>
  <c r="B80" i="23"/>
  <c r="B14" i="23"/>
  <c r="AA215" i="23"/>
  <c r="B210" i="23"/>
  <c r="AA210" i="23"/>
  <c r="AA199" i="23"/>
  <c r="B194" i="23"/>
  <c r="AA194" i="23"/>
  <c r="AA183" i="23"/>
  <c r="B178" i="23"/>
  <c r="AA178" i="23"/>
  <c r="AA167" i="23"/>
  <c r="B162" i="23"/>
  <c r="AA162" i="23"/>
  <c r="AA151" i="23"/>
  <c r="B146" i="23"/>
  <c r="AA146" i="23"/>
  <c r="AA135" i="23"/>
  <c r="B130" i="23"/>
  <c r="AA130" i="23"/>
  <c r="AA119" i="23"/>
  <c r="B222" i="23"/>
  <c r="AA222" i="23"/>
  <c r="AA211" i="23"/>
  <c r="B206" i="23"/>
  <c r="AA206" i="23"/>
  <c r="AA195" i="23"/>
  <c r="B190" i="23"/>
  <c r="AA190" i="23"/>
  <c r="AA179" i="23"/>
  <c r="B174" i="23"/>
  <c r="AA174" i="23"/>
  <c r="AA163" i="23"/>
  <c r="B158" i="23"/>
  <c r="AA158" i="23"/>
  <c r="AA147" i="23"/>
  <c r="B142" i="23"/>
  <c r="AA142" i="23"/>
  <c r="AA131" i="23"/>
  <c r="B126" i="23"/>
  <c r="AA126" i="23"/>
  <c r="B110" i="23"/>
  <c r="AA110" i="23"/>
  <c r="B102" i="23"/>
  <c r="AA102" i="23"/>
  <c r="B94" i="23"/>
  <c r="AA94" i="23"/>
  <c r="B86" i="23"/>
  <c r="AA86" i="23"/>
  <c r="B78" i="23"/>
  <c r="AA78" i="23"/>
  <c r="B70" i="23"/>
  <c r="AA70" i="23"/>
  <c r="B62" i="23"/>
  <c r="AA62" i="23"/>
  <c r="B54" i="23"/>
  <c r="AA54" i="23"/>
  <c r="B46" i="23"/>
  <c r="AA46" i="23"/>
  <c r="B38" i="23"/>
  <c r="AA38" i="23"/>
  <c r="B30" i="23"/>
  <c r="AA30" i="23"/>
  <c r="B18" i="23"/>
  <c r="AA18" i="23"/>
  <c r="AA223" i="23"/>
  <c r="B218" i="23"/>
  <c r="AA218" i="23"/>
  <c r="B215" i="23"/>
  <c r="AA207" i="23"/>
  <c r="B202" i="23"/>
  <c r="AA202" i="23"/>
  <c r="B199" i="23"/>
  <c r="AA191" i="23"/>
  <c r="B186" i="23"/>
  <c r="AA186" i="23"/>
  <c r="B183" i="23"/>
  <c r="AA175" i="23"/>
  <c r="B170" i="23"/>
  <c r="AA170" i="23"/>
  <c r="B167" i="23"/>
  <c r="AA159" i="23"/>
  <c r="B154" i="23"/>
  <c r="AA154" i="23"/>
  <c r="B151" i="23"/>
  <c r="AA143" i="23"/>
  <c r="B138" i="23"/>
  <c r="AA138" i="23"/>
  <c r="B135" i="23"/>
  <c r="AA127" i="23"/>
  <c r="B122" i="23"/>
  <c r="AA122" i="23"/>
  <c r="B119" i="23"/>
  <c r="B19" i="23"/>
  <c r="AA19" i="23"/>
  <c r="AA12" i="23"/>
  <c r="B477" i="23"/>
  <c r="B469" i="23"/>
  <c r="B461" i="23"/>
  <c r="B445" i="23"/>
  <c r="B437" i="23"/>
  <c r="B436" i="23"/>
  <c r="AA504" i="23"/>
  <c r="AA501" i="23"/>
  <c r="AA487" i="23"/>
  <c r="B481" i="23"/>
  <c r="AA477" i="23"/>
  <c r="AA476" i="23"/>
  <c r="AA469" i="23"/>
  <c r="AA468" i="23"/>
  <c r="AA461" i="23"/>
  <c r="AA460" i="23"/>
  <c r="AA452" i="23"/>
  <c r="AA445" i="23"/>
  <c r="AA444" i="23"/>
  <c r="AA437" i="23"/>
  <c r="AA436" i="23"/>
  <c r="AA435" i="23"/>
  <c r="AA424" i="23"/>
  <c r="AA418" i="23"/>
  <c r="B403" i="23"/>
  <c r="B391" i="23"/>
  <c r="B383" i="23"/>
  <c r="B375" i="23"/>
  <c r="B367" i="23"/>
  <c r="B359" i="23"/>
  <c r="B351" i="23"/>
  <c r="AA339" i="23"/>
  <c r="AA333" i="23"/>
  <c r="AA323" i="23"/>
  <c r="AA317" i="23"/>
  <c r="AA307" i="23"/>
  <c r="AA301" i="23"/>
  <c r="AA297" i="23"/>
  <c r="AA293" i="23"/>
  <c r="AA289" i="23"/>
  <c r="AA285" i="23"/>
  <c r="AA281" i="23"/>
  <c r="AA277" i="23"/>
  <c r="AA273" i="23"/>
  <c r="AA269" i="23"/>
  <c r="AA265" i="23"/>
  <c r="AA261" i="23"/>
  <c r="AA257" i="23"/>
  <c r="AA219" i="23"/>
  <c r="B214" i="23"/>
  <c r="AA214" i="23"/>
  <c r="B211" i="23"/>
  <c r="AA203" i="23"/>
  <c r="B198" i="23"/>
  <c r="AA198" i="23"/>
  <c r="B195" i="23"/>
  <c r="AA187" i="23"/>
  <c r="B182" i="23"/>
  <c r="AA182" i="23"/>
  <c r="B179" i="23"/>
  <c r="AA171" i="23"/>
  <c r="B166" i="23"/>
  <c r="AA166" i="23"/>
  <c r="B163" i="23"/>
  <c r="AA155" i="23"/>
  <c r="B150" i="23"/>
  <c r="AA150" i="23"/>
  <c r="B147" i="23"/>
  <c r="AA139" i="23"/>
  <c r="B134" i="23"/>
  <c r="AA134" i="23"/>
  <c r="B131" i="23"/>
  <c r="AA123" i="23"/>
  <c r="B118" i="23"/>
  <c r="AA118" i="23"/>
  <c r="B114" i="23"/>
  <c r="AA114" i="23"/>
  <c r="B106" i="23"/>
  <c r="AA106" i="23"/>
  <c r="B98" i="23"/>
  <c r="AA98" i="23"/>
  <c r="B90" i="23"/>
  <c r="AA90" i="23"/>
  <c r="B82" i="23"/>
  <c r="AA82" i="23"/>
  <c r="B74" i="23"/>
  <c r="AA74" i="23"/>
  <c r="B66" i="23"/>
  <c r="AA66" i="23"/>
  <c r="B58" i="23"/>
  <c r="AA58" i="23"/>
  <c r="B50" i="23"/>
  <c r="AA50" i="23"/>
  <c r="B42" i="23"/>
  <c r="AA42" i="23"/>
  <c r="B34" i="23"/>
  <c r="AA34" i="23"/>
  <c r="B26" i="23"/>
  <c r="AA26" i="23"/>
  <c r="AA20" i="23"/>
  <c r="B16" i="23"/>
  <c r="B8" i="23"/>
  <c r="AA8" i="23"/>
  <c r="AA7" i="23"/>
  <c r="AA6" i="23"/>
  <c r="B113" i="23"/>
  <c r="AA113" i="23"/>
  <c r="B109" i="23"/>
  <c r="AA109" i="23"/>
  <c r="B105" i="23"/>
  <c r="AA105" i="23"/>
  <c r="B101" i="23"/>
  <c r="AA101" i="23"/>
  <c r="B97" i="23"/>
  <c r="AA97" i="23"/>
  <c r="B93" i="23"/>
  <c r="AA93" i="23"/>
  <c r="B85" i="23"/>
  <c r="AA85" i="23"/>
  <c r="B81" i="23"/>
  <c r="AA81" i="23"/>
  <c r="B77" i="23"/>
  <c r="AA77" i="23"/>
  <c r="B69" i="23"/>
  <c r="AA69" i="23"/>
  <c r="B61" i="23"/>
  <c r="AA61" i="23"/>
  <c r="B49" i="23"/>
  <c r="AA49" i="23"/>
  <c r="B45" i="23"/>
  <c r="AA45" i="23"/>
  <c r="B41" i="23"/>
  <c r="AA41" i="23"/>
  <c r="B425" i="23"/>
  <c r="AA425" i="23"/>
  <c r="B408" i="23"/>
  <c r="AA408" i="23"/>
  <c r="B400" i="23"/>
  <c r="AA400" i="23"/>
  <c r="B392" i="23"/>
  <c r="AA392" i="23"/>
  <c r="B384" i="23"/>
  <c r="AA384" i="23"/>
  <c r="B376" i="23"/>
  <c r="AA376" i="23"/>
  <c r="B368" i="23"/>
  <c r="AA368" i="23"/>
  <c r="B360" i="23"/>
  <c r="AA360" i="23"/>
  <c r="B352" i="23"/>
  <c r="AA352" i="23"/>
  <c r="B344" i="23"/>
  <c r="AA344" i="23"/>
  <c r="B342" i="23"/>
  <c r="AA342" i="23"/>
  <c r="B328" i="23"/>
  <c r="AA328" i="23"/>
  <c r="B326" i="23"/>
  <c r="AA326" i="23"/>
  <c r="B312" i="23"/>
  <c r="AA312" i="23"/>
  <c r="B310" i="23"/>
  <c r="AA310" i="23"/>
  <c r="B89" i="23"/>
  <c r="AA89" i="23"/>
  <c r="B57" i="23"/>
  <c r="AA57" i="23"/>
  <c r="B33" i="23"/>
  <c r="AA33" i="23"/>
  <c r="AA503" i="23"/>
  <c r="AA499" i="23"/>
  <c r="AA495" i="23"/>
  <c r="AA491" i="23"/>
  <c r="AA475" i="23"/>
  <c r="AA471" i="23"/>
  <c r="AA467" i="23"/>
  <c r="AA463" i="23"/>
  <c r="AA459" i="23"/>
  <c r="AA455" i="23"/>
  <c r="AA451" i="23"/>
  <c r="AA447" i="23"/>
  <c r="AA443" i="23"/>
  <c r="AA439" i="23"/>
  <c r="AA432" i="23"/>
  <c r="AA431" i="23"/>
  <c r="B428" i="23"/>
  <c r="B421" i="23"/>
  <c r="AA421" i="23"/>
  <c r="AA416" i="23"/>
  <c r="AA415" i="23"/>
  <c r="B407" i="23"/>
  <c r="B399" i="23"/>
  <c r="B429" i="23"/>
  <c r="AA429" i="23"/>
  <c r="B73" i="23"/>
  <c r="AA73" i="23"/>
  <c r="B65" i="23"/>
  <c r="AA65" i="23"/>
  <c r="B53" i="23"/>
  <c r="AA53" i="23"/>
  <c r="B37" i="23"/>
  <c r="AA37" i="23"/>
  <c r="B29" i="23"/>
  <c r="AA29" i="23"/>
  <c r="B25" i="23"/>
  <c r="AA25" i="23"/>
  <c r="AA502" i="23"/>
  <c r="AA498" i="23"/>
  <c r="AA494" i="23"/>
  <c r="AA490" i="23"/>
  <c r="AA486" i="23"/>
  <c r="AA482" i="23"/>
  <c r="AA478" i="23"/>
  <c r="AA474" i="23"/>
  <c r="AA470" i="23"/>
  <c r="AA466" i="23"/>
  <c r="AA462" i="23"/>
  <c r="AA458" i="23"/>
  <c r="AA454" i="23"/>
  <c r="AA450" i="23"/>
  <c r="AA446" i="23"/>
  <c r="AA442" i="23"/>
  <c r="AA438" i="23"/>
  <c r="B433" i="23"/>
  <c r="AA433" i="23"/>
  <c r="AA428" i="23"/>
  <c r="AA427" i="23"/>
  <c r="B424" i="23"/>
  <c r="B417" i="23"/>
  <c r="AA417" i="23"/>
  <c r="B412" i="23"/>
  <c r="AA412" i="23"/>
  <c r="AA407" i="23"/>
  <c r="B404" i="23"/>
  <c r="AA404" i="23"/>
  <c r="AA399" i="23"/>
  <c r="B396" i="23"/>
  <c r="AA396" i="23"/>
  <c r="B388" i="23"/>
  <c r="AA388" i="23"/>
  <c r="B380" i="23"/>
  <c r="AA380" i="23"/>
  <c r="B372" i="23"/>
  <c r="AA372" i="23"/>
  <c r="B364" i="23"/>
  <c r="AA364" i="23"/>
  <c r="B356" i="23"/>
  <c r="AA356" i="23"/>
  <c r="B348" i="23"/>
  <c r="AA348" i="23"/>
  <c r="AA343" i="23"/>
  <c r="B343" i="23"/>
  <c r="AA327" i="23"/>
  <c r="B327" i="23"/>
  <c r="AA311" i="23"/>
  <c r="B311" i="23"/>
  <c r="B340" i="23"/>
  <c r="AA340" i="23"/>
  <c r="B324" i="23"/>
  <c r="AA324" i="23"/>
  <c r="B308" i="23"/>
  <c r="AA308" i="23"/>
  <c r="AA413" i="23"/>
  <c r="AA409" i="23"/>
  <c r="AA405" i="23"/>
  <c r="AA401" i="23"/>
  <c r="AA397" i="23"/>
  <c r="AA393" i="23"/>
  <c r="AA389" i="23"/>
  <c r="AA385" i="23"/>
  <c r="AA381" i="23"/>
  <c r="AA377" i="23"/>
  <c r="AA373" i="23"/>
  <c r="AA369" i="23"/>
  <c r="AA365" i="23"/>
  <c r="AA361" i="23"/>
  <c r="AA357" i="23"/>
  <c r="AA353" i="23"/>
  <c r="AA349" i="23"/>
  <c r="AA345" i="23"/>
  <c r="B336" i="23"/>
  <c r="AA336" i="23"/>
  <c r="AA331" i="23"/>
  <c r="AA330" i="23"/>
  <c r="B320" i="23"/>
  <c r="AA320" i="23"/>
  <c r="AA315" i="23"/>
  <c r="AA314" i="23"/>
  <c r="B304" i="23"/>
  <c r="AA304" i="23"/>
  <c r="B339" i="23"/>
  <c r="B332" i="23"/>
  <c r="AA332" i="23"/>
  <c r="B323" i="23"/>
  <c r="B316" i="23"/>
  <c r="AA316" i="23"/>
  <c r="B307" i="23"/>
  <c r="B300" i="23"/>
  <c r="AA300" i="23"/>
  <c r="B296" i="23"/>
  <c r="AA296" i="23"/>
  <c r="B292" i="23"/>
  <c r="AA292" i="23"/>
  <c r="B288" i="23"/>
  <c r="AA288" i="23"/>
  <c r="B284" i="23"/>
  <c r="AA284" i="23"/>
  <c r="B280" i="23"/>
  <c r="AA280" i="23"/>
  <c r="B276" i="23"/>
  <c r="AA276" i="23"/>
  <c r="B272" i="23"/>
  <c r="AA272" i="23"/>
  <c r="B268" i="23"/>
  <c r="AA268" i="23"/>
  <c r="B264" i="23"/>
  <c r="AA264" i="23"/>
  <c r="B260" i="23"/>
  <c r="AA260" i="23"/>
  <c r="B256" i="23"/>
  <c r="AA256" i="23"/>
  <c r="B252" i="23"/>
  <c r="AA252" i="23"/>
  <c r="B248" i="23"/>
  <c r="AA248" i="23"/>
  <c r="B244" i="23"/>
  <c r="AA244" i="23"/>
  <c r="B240" i="23"/>
  <c r="AA240" i="23"/>
  <c r="B236" i="23"/>
  <c r="AA236" i="23"/>
  <c r="B232" i="23"/>
  <c r="AA232" i="23"/>
  <c r="B228" i="23"/>
  <c r="AA228" i="23"/>
  <c r="B224" i="23"/>
  <c r="AA224" i="23"/>
  <c r="B220" i="23"/>
  <c r="AA220" i="23"/>
  <c r="B216" i="23"/>
  <c r="AA216" i="23"/>
  <c r="B212" i="23"/>
  <c r="AA212" i="23"/>
  <c r="B208" i="23"/>
  <c r="AA208" i="23"/>
  <c r="B204" i="23"/>
  <c r="AA204" i="23"/>
  <c r="B200" i="23"/>
  <c r="AA200" i="23"/>
  <c r="B196" i="23"/>
  <c r="AA196" i="23"/>
  <c r="B192" i="23"/>
  <c r="AA192" i="23"/>
  <c r="B188" i="23"/>
  <c r="AA188" i="23"/>
  <c r="B184" i="23"/>
  <c r="AA184" i="23"/>
  <c r="B180" i="23"/>
  <c r="AA180" i="23"/>
  <c r="B176" i="23"/>
  <c r="AA176" i="23"/>
  <c r="B172" i="23"/>
  <c r="AA172" i="23"/>
  <c r="B168" i="23"/>
  <c r="AA168" i="23"/>
  <c r="B164" i="23"/>
  <c r="AA164" i="23"/>
  <c r="B160" i="23"/>
  <c r="AA160" i="23"/>
  <c r="B156" i="23"/>
  <c r="AA156" i="23"/>
  <c r="B152" i="23"/>
  <c r="AA152" i="23"/>
  <c r="B148" i="23"/>
  <c r="AA148" i="23"/>
  <c r="B144" i="23"/>
  <c r="AA144" i="23"/>
  <c r="B140" i="23"/>
  <c r="AA140" i="23"/>
  <c r="B136" i="23"/>
  <c r="AA136" i="23"/>
  <c r="B132" i="23"/>
  <c r="AA132" i="23"/>
  <c r="B128" i="23"/>
  <c r="AA128" i="23"/>
  <c r="B124" i="23"/>
  <c r="AA124" i="23"/>
  <c r="B120" i="23"/>
  <c r="AA120" i="23"/>
  <c r="B13" i="23"/>
  <c r="AA13" i="23"/>
  <c r="B17" i="23"/>
  <c r="AA17" i="23"/>
  <c r="B5" i="23"/>
  <c r="AA5" i="23"/>
  <c r="B21" i="23"/>
  <c r="AA21" i="23"/>
  <c r="B9" i="23"/>
  <c r="AA9" i="23"/>
  <c r="AA11" i="23"/>
  <c r="F4" i="23"/>
  <c r="B4" i="23" s="1"/>
  <c r="E4" i="23"/>
  <c r="G4" i="23"/>
  <c r="L4" i="23"/>
  <c r="M4" i="23"/>
  <c r="N4" i="23"/>
  <c r="O4" i="23"/>
  <c r="P4" i="23"/>
  <c r="Q4" i="23"/>
  <c r="R4" i="23"/>
  <c r="S4" i="23"/>
  <c r="T4" i="23"/>
  <c r="V4" i="23"/>
  <c r="W4" i="23"/>
  <c r="X4" i="23"/>
  <c r="Y4" i="23"/>
  <c r="Z4" i="23"/>
  <c r="AA4" i="23" l="1"/>
  <c r="H4" i="27"/>
  <c r="L24" i="22" s="1"/>
  <c r="I4" i="27"/>
  <c r="P24" i="22" s="1"/>
  <c r="J4" i="27"/>
  <c r="L25" i="22" s="1"/>
  <c r="K4" i="27"/>
  <c r="P25" i="22" s="1"/>
  <c r="G4" i="27" l="1"/>
  <c r="L22" i="22" s="1"/>
  <c r="C5" i="28" s="1"/>
  <c r="O4" i="27"/>
  <c r="S4" i="27"/>
  <c r="L36" i="22" s="1"/>
  <c r="C8" i="29" s="1"/>
  <c r="W4" i="27"/>
  <c r="Y4" i="27"/>
  <c r="E4" i="27"/>
  <c r="L20" i="22" s="1"/>
  <c r="B4" i="27"/>
  <c r="L15" i="22" s="1"/>
  <c r="AE4" i="27"/>
  <c r="AD4" i="27"/>
  <c r="AC4" i="27"/>
  <c r="AB4" i="27"/>
  <c r="AA4" i="27"/>
  <c r="Z4" i="27"/>
  <c r="L49" i="22" s="1"/>
  <c r="C10" i="28" s="1"/>
  <c r="A61" i="24" s="1"/>
  <c r="X4" i="27"/>
  <c r="V4" i="27"/>
  <c r="U4" i="27"/>
  <c r="T4" i="27"/>
  <c r="L39" i="22" s="1"/>
  <c r="C10" i="29" s="1"/>
  <c r="R4" i="27"/>
  <c r="L35" i="22" s="1"/>
  <c r="C7" i="29" s="1"/>
  <c r="Q4" i="27"/>
  <c r="P4" i="27"/>
  <c r="N4" i="27"/>
  <c r="L31" i="22" s="1"/>
  <c r="C3" i="29" s="1"/>
  <c r="M4" i="27"/>
  <c r="L4" i="27"/>
  <c r="L23" i="22" s="1"/>
  <c r="C7" i="28" s="1"/>
  <c r="A40" i="24" s="1"/>
  <c r="C9" i="28"/>
  <c r="A49" i="24" s="1"/>
  <c r="C8" i="28"/>
  <c r="A46" i="24" s="1"/>
  <c r="F4" i="27"/>
  <c r="L21" i="22" s="1"/>
  <c r="D4" i="27"/>
  <c r="C4" i="27"/>
  <c r="L19" i="22" s="1"/>
  <c r="C6" i="28" s="1"/>
  <c r="A20" i="24" s="1"/>
  <c r="A4" i="27"/>
  <c r="G5" i="26"/>
  <c r="D5" i="26" s="1"/>
  <c r="G4" i="26"/>
  <c r="AC1" i="22"/>
  <c r="C4" i="26" l="1"/>
  <c r="L40" i="22"/>
  <c r="C11" i="29" s="1"/>
  <c r="A68" i="25" s="1"/>
  <c r="L42" i="22"/>
  <c r="C13" i="29" s="1"/>
  <c r="A74" i="25" s="1"/>
  <c r="L41" i="22"/>
  <c r="C12" i="29" s="1"/>
  <c r="A71" i="25" s="1"/>
  <c r="L43" i="22"/>
  <c r="C14" i="29" s="1"/>
  <c r="A77" i="25" s="1"/>
  <c r="L46" i="22"/>
  <c r="C9" i="29" s="1"/>
  <c r="A82" i="25" s="1"/>
  <c r="L34" i="22"/>
  <c r="C6" i="29" s="1"/>
  <c r="A19" i="25" s="1"/>
  <c r="L32" i="22"/>
  <c r="C4" i="29" s="1"/>
  <c r="A13" i="25" s="1"/>
  <c r="L33" i="22"/>
  <c r="C5" i="29" s="1"/>
  <c r="A16" i="25" s="1"/>
  <c r="C6" i="26"/>
  <c r="C3" i="26"/>
  <c r="N3" i="26" s="1"/>
  <c r="C3" i="28" s="1"/>
  <c r="C5" i="26"/>
  <c r="O25" i="22"/>
  <c r="C1" i="29"/>
  <c r="A65" i="25"/>
  <c r="O24" i="22"/>
  <c r="A10" i="25"/>
  <c r="A22" i="25"/>
  <c r="A25" i="25"/>
  <c r="K25" i="21" l="1"/>
  <c r="K22" i="21"/>
  <c r="L29" i="21" l="1"/>
  <c r="L35" i="21" l="1"/>
  <c r="L34" i="21"/>
  <c r="L36" i="21"/>
  <c r="K42" i="21" l="1"/>
  <c r="K51" i="21" s="1"/>
  <c r="K41" i="21"/>
  <c r="K35" i="21"/>
  <c r="K36" i="21"/>
  <c r="K34" i="21"/>
  <c r="K13" i="21"/>
  <c r="K12" i="21"/>
  <c r="K11" i="21"/>
  <c r="K7" i="21"/>
  <c r="K6" i="21"/>
  <c r="L33" i="21"/>
  <c r="L40" i="21"/>
  <c r="L31" i="21"/>
  <c r="K49" i="21" l="1"/>
  <c r="K50" i="21"/>
  <c r="K52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秋田 智美</author>
  </authors>
  <commentList>
    <comment ref="L46" authorId="0" shapeId="0" xr:uid="{64B71DB4-49C5-4071-8111-38A571FBF303}">
      <text>
        <r>
          <rPr>
            <sz val="9"/>
            <color indexed="81"/>
            <rFont val="MS P ゴシック"/>
            <family val="3"/>
            <charset val="128"/>
          </rPr>
          <t>未入力の場合は、次の値を入力します。
ntp.jst.mfeed.ad.jp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tent_settings" type="6" refreshedVersion="3" background="1" saveData="1">
    <textPr codePage="65001" sourceFile="C:\Users\t-kishimoto\Desktop\PTPサンプル\PTPサンプル\content_settings.txt">
      <textFields>
        <textField/>
      </textFields>
    </textPr>
  </connection>
  <connection id="2" xr16:uid="{00000000-0015-0000-FFFF-FFFF01000000}" name="IC(27)_Provider" type="6" refreshedVersion="3" background="1" saveData="1">
    <textPr codePage="65001" sourceFile="C:\Users\t-kishimoto\Desktop\PTPサンプル\PTPサンプル\IC(27)_Provider.txt">
      <textFields>
        <textField/>
      </textFields>
    </textPr>
  </connection>
</connections>
</file>

<file path=xl/sharedStrings.xml><?xml version="1.0" encoding="utf-8"?>
<sst xmlns="http://schemas.openxmlformats.org/spreadsheetml/2006/main" count="336" uniqueCount="241">
  <si>
    <t>所属コード</t>
  </si>
  <si>
    <t>所属名</t>
  </si>
  <si>
    <t>IPアドレス</t>
  </si>
  <si>
    <t>プライマリDNS</t>
  </si>
  <si>
    <t>セカンダリDNS</t>
  </si>
  <si>
    <t>認証ユーザー名</t>
  </si>
  <si>
    <t>認証パスワード</t>
  </si>
  <si>
    <t>NTPサーバー名</t>
  </si>
  <si>
    <t>ご企業名</t>
    <rPh sb="1" eb="3">
      <t>キギョウ</t>
    </rPh>
    <rPh sb="3" eb="4">
      <t>メイ</t>
    </rPh>
    <phoneticPr fontId="1"/>
  </si>
  <si>
    <t>登録台数</t>
    <rPh sb="0" eb="2">
      <t>トウロク</t>
    </rPh>
    <rPh sb="2" eb="4">
      <t>ダイスウ</t>
    </rPh>
    <phoneticPr fontId="1"/>
  </si>
  <si>
    <t>管理画面に未登録の所属情報を入力しないようにご注意ください。</t>
    <rPh sb="0" eb="4">
      <t>カンリガメン</t>
    </rPh>
    <rPh sb="5" eb="8">
      <t>ミトウロク</t>
    </rPh>
    <rPh sb="9" eb="11">
      <t>ショゾク</t>
    </rPh>
    <rPh sb="11" eb="13">
      <t>ジョウホウ</t>
    </rPh>
    <rPh sb="14" eb="16">
      <t>ニュウリョク</t>
    </rPh>
    <rPh sb="23" eb="25">
      <t>チュウイ</t>
    </rPh>
    <phoneticPr fontId="5"/>
  </si>
  <si>
    <t>※の付いている箇所は必須項目です。</t>
    <rPh sb="2" eb="3">
      <t>ツ</t>
    </rPh>
    <rPh sb="7" eb="9">
      <t>カショ</t>
    </rPh>
    <rPh sb="10" eb="14">
      <t>ヒッスコウモク</t>
    </rPh>
    <phoneticPr fontId="5"/>
  </si>
  <si>
    <t>ご企業名</t>
    <rPh sb="1" eb="4">
      <t>キギョウメイ</t>
    </rPh>
    <phoneticPr fontId="5"/>
  </si>
  <si>
    <t>※</t>
    <phoneticPr fontId="5"/>
  </si>
  <si>
    <t>ご契約のご企業名をご入力ください</t>
  </si>
  <si>
    <t>設定「組織」＞タイムレコーダー設定</t>
    <rPh sb="0" eb="2">
      <t>セッテイ</t>
    </rPh>
    <rPh sb="3" eb="5">
      <t>ソシキ</t>
    </rPh>
    <phoneticPr fontId="5"/>
  </si>
  <si>
    <t>所属コード</t>
    <rPh sb="0" eb="2">
      <t>ショゾク</t>
    </rPh>
    <phoneticPr fontId="5"/>
  </si>
  <si>
    <t>所属名</t>
    <rPh sb="0" eb="3">
      <t>ショゾクメイ</t>
    </rPh>
    <phoneticPr fontId="5"/>
  </si>
  <si>
    <t>タイムレコーダーID</t>
    <phoneticPr fontId="5"/>
  </si>
  <si>
    <t>休憩ボタン</t>
    <rPh sb="0" eb="2">
      <t>キュウケイ</t>
    </rPh>
    <phoneticPr fontId="5"/>
  </si>
  <si>
    <t>休憩を打刻させる場合は「有」を選択してください</t>
    <rPh sb="0" eb="2">
      <t>キュウケイ</t>
    </rPh>
    <rPh sb="3" eb="5">
      <t>ダコク</t>
    </rPh>
    <rPh sb="8" eb="10">
      <t>バアイ</t>
    </rPh>
    <rPh sb="12" eb="13">
      <t>ア</t>
    </rPh>
    <rPh sb="15" eb="17">
      <t>センタク</t>
    </rPh>
    <phoneticPr fontId="5"/>
  </si>
  <si>
    <t>IPアドレス</t>
    <phoneticPr fontId="5"/>
  </si>
  <si>
    <t>サブネットマスク</t>
    <phoneticPr fontId="5"/>
  </si>
  <si>
    <t>ゲートウェイアドレス</t>
    <phoneticPr fontId="5"/>
  </si>
  <si>
    <t>プライマリDNS</t>
    <phoneticPr fontId="5"/>
  </si>
  <si>
    <t>セカンダリDNS</t>
    <phoneticPr fontId="5"/>
  </si>
  <si>
    <t>プロキシ設定の有無</t>
    <rPh sb="4" eb="6">
      <t>セッテイ</t>
    </rPh>
    <rPh sb="7" eb="9">
      <t>ウム</t>
    </rPh>
    <phoneticPr fontId="5"/>
  </si>
  <si>
    <t>貴社プロキシサーバーを経由する場合は「有」を選択してください</t>
    <rPh sb="0" eb="2">
      <t>キシャ</t>
    </rPh>
    <rPh sb="11" eb="13">
      <t>ケイユ</t>
    </rPh>
    <rPh sb="15" eb="17">
      <t>バアイ</t>
    </rPh>
    <rPh sb="19" eb="20">
      <t>ア</t>
    </rPh>
    <rPh sb="22" eb="24">
      <t>センタク</t>
    </rPh>
    <phoneticPr fontId="5"/>
  </si>
  <si>
    <t>プロキシサーバー名</t>
    <rPh sb="8" eb="9">
      <t>メイ</t>
    </rPh>
    <phoneticPr fontId="5"/>
  </si>
  <si>
    <t>プロキシポート番号</t>
    <rPh sb="7" eb="9">
      <t>バンゴウ</t>
    </rPh>
    <phoneticPr fontId="5"/>
  </si>
  <si>
    <t>認証ユーザー名</t>
    <rPh sb="0" eb="2">
      <t>ニンショウ</t>
    </rPh>
    <rPh sb="6" eb="7">
      <t>メイ</t>
    </rPh>
    <phoneticPr fontId="5"/>
  </si>
  <si>
    <t>認証パスワード</t>
    <rPh sb="0" eb="2">
      <t>ニンショウ</t>
    </rPh>
    <phoneticPr fontId="5"/>
  </si>
  <si>
    <t>NTPサーバー名</t>
    <rPh sb="7" eb="8">
      <t>メイ</t>
    </rPh>
    <phoneticPr fontId="5"/>
  </si>
  <si>
    <t>ご指定のNTPサーバーがある場合のみご入力ください</t>
    <rPh sb="1" eb="3">
      <t>シテイ</t>
    </rPh>
    <rPh sb="14" eb="16">
      <t>バアイ</t>
    </rPh>
    <rPh sb="19" eb="21">
      <t>ニュウリョク</t>
    </rPh>
    <phoneticPr fontId="5"/>
  </si>
  <si>
    <t>データを全てご入力いただいたら、下の［データ登録］ボタンを押してください。</t>
    <rPh sb="4" eb="5">
      <t>スベ</t>
    </rPh>
    <rPh sb="7" eb="9">
      <t>ニュウリョク</t>
    </rPh>
    <rPh sb="16" eb="17">
      <t>シタ</t>
    </rPh>
    <rPh sb="22" eb="24">
      <t>トウロク</t>
    </rPh>
    <rPh sb="29" eb="30">
      <t>オ</t>
    </rPh>
    <phoneticPr fontId="5"/>
  </si>
  <si>
    <t>サブネット
マスク</t>
    <phoneticPr fontId="1"/>
  </si>
  <si>
    <t>ゲートウェイ
アドレス</t>
    <phoneticPr fontId="1"/>
  </si>
  <si>
    <t>プロキシ
設定の有無</t>
    <phoneticPr fontId="1"/>
  </si>
  <si>
    <t>プロキシ
サーバー名</t>
    <phoneticPr fontId="1"/>
  </si>
  <si>
    <t>プロキシ
ポート番号</t>
    <phoneticPr fontId="1"/>
  </si>
  <si>
    <t>※スラッシュ表記(CIDR)には対応していません</t>
    <rPh sb="6" eb="8">
      <t>ヒョウキ</t>
    </rPh>
    <rPh sb="16" eb="18">
      <t>タイオウ</t>
    </rPh>
    <phoneticPr fontId="1"/>
  </si>
  <si>
    <t>タイム
レコーダーID</t>
    <phoneticPr fontId="1"/>
  </si>
  <si>
    <t>IPアドレス
取得方法</t>
    <phoneticPr fontId="1"/>
  </si>
  <si>
    <t xml:space="preserve">プロキシ設定が「無」の場合は不要です				</t>
    <rPh sb="4" eb="6">
      <t>セッテイ</t>
    </rPh>
    <rPh sb="8" eb="9">
      <t>ム</t>
    </rPh>
    <phoneticPr fontId="1"/>
  </si>
  <si>
    <t>【例】</t>
    <rPh sb="1" eb="2">
      <t>レイ</t>
    </rPh>
    <phoneticPr fontId="1"/>
  </si>
  <si>
    <t>IPアドレス取得方法(有線のみ)</t>
    <rPh sb="6" eb="10">
      <t>シュトクホウホウ</t>
    </rPh>
    <rPh sb="11" eb="13">
      <t>ユウセン</t>
    </rPh>
    <phoneticPr fontId="5"/>
  </si>
  <si>
    <t>有線LANにて固定IPを割り当てる場合は「手動」を選択してください</t>
    <rPh sb="0" eb="2">
      <t>ユウセン</t>
    </rPh>
    <rPh sb="7" eb="9">
      <t>コテイ</t>
    </rPh>
    <rPh sb="12" eb="13">
      <t>ワ</t>
    </rPh>
    <rPh sb="14" eb="15">
      <t>ア</t>
    </rPh>
    <rPh sb="17" eb="19">
      <t>バアイ</t>
    </rPh>
    <rPh sb="21" eb="23">
      <t>シュドウ</t>
    </rPh>
    <rPh sb="25" eb="27">
      <t>センタク</t>
    </rPh>
    <phoneticPr fontId="5"/>
  </si>
  <si>
    <t>無線の場合はご入力不要です。</t>
    <rPh sb="0" eb="2">
      <t>ムセン</t>
    </rPh>
    <rPh sb="3" eb="5">
      <t>バアイ</t>
    </rPh>
    <rPh sb="7" eb="9">
      <t>ニュウリョク</t>
    </rPh>
    <rPh sb="9" eb="11">
      <t>フヨウ</t>
    </rPh>
    <phoneticPr fontId="1"/>
  </si>
  <si>
    <t>1.出勤モード「開始」</t>
    <phoneticPr fontId="5"/>
  </si>
  <si>
    <t>2.出勤モード「終了」</t>
    <phoneticPr fontId="5"/>
  </si>
  <si>
    <t>3.退勤モード「開始」</t>
    <phoneticPr fontId="5"/>
  </si>
  <si>
    <t>4.退勤モード「終了」</t>
    <phoneticPr fontId="5"/>
  </si>
  <si>
    <t>1.出勤モード「開始」</t>
  </si>
  <si>
    <t>2.出勤モード「終了」</t>
  </si>
  <si>
    <t>3.退勤モード「開始」</t>
  </si>
  <si>
    <t>4.退勤モード「終了」</t>
  </si>
  <si>
    <t>休憩打刻
の有無</t>
    <rPh sb="2" eb="4">
      <t>ダコク</t>
    </rPh>
    <phoneticPr fontId="1"/>
  </si>
  <si>
    <t>IPアドレス取得方法が無線、又は「自動（DHCP）」の場合は不要です</t>
    <rPh sb="6" eb="8">
      <t>シュトク</t>
    </rPh>
    <rPh sb="8" eb="10">
      <t>ホウホウ</t>
    </rPh>
    <rPh sb="11" eb="13">
      <t>ムセン</t>
    </rPh>
    <rPh sb="14" eb="15">
      <t>マタ</t>
    </rPh>
    <rPh sb="17" eb="19">
      <t>ジドウ</t>
    </rPh>
    <rPh sb="27" eb="29">
      <t>バアイ</t>
    </rPh>
    <rPh sb="30" eb="32">
      <t>フヨウ</t>
    </rPh>
    <phoneticPr fontId="1"/>
  </si>
  <si>
    <t>時間表記の指定</t>
  </si>
  <si>
    <t>■「出勤」「退勤」について</t>
    <rPh sb="2" eb="4">
      <t>シュッキン</t>
    </rPh>
    <rPh sb="6" eb="8">
      <t>タイキン</t>
    </rPh>
    <phoneticPr fontId="5"/>
  </si>
  <si>
    <t>※重複した値は入れられません。</t>
    <rPh sb="1" eb="3">
      <t>ジュウフク</t>
    </rPh>
    <rPh sb="5" eb="6">
      <t>アタイ</t>
    </rPh>
    <rPh sb="7" eb="8">
      <t>イ</t>
    </rPh>
    <phoneticPr fontId="5"/>
  </si>
  <si>
    <t>貴社管理画面の下図赤枠の情報をご入力ください</t>
    <phoneticPr fontId="5"/>
  </si>
  <si>
    <t>貴社管理画面の下図青枠の情報をご入力ください</t>
    <phoneticPr fontId="5"/>
  </si>
  <si>
    <t>貴社管理画面の下図黃枠の情報をご入力ください</t>
    <phoneticPr fontId="5"/>
  </si>
  <si>
    <t>設定不要の場合は、本項目はスキップしてください。(入力例の値は反映されません。)</t>
    <phoneticPr fontId="5"/>
  </si>
  <si>
    <t>05:00(入力例)</t>
    <phoneticPr fontId="5"/>
  </si>
  <si>
    <t>14:59(入力例)</t>
    <phoneticPr fontId="5"/>
  </si>
  <si>
    <t>15:00(入力例)</t>
    <phoneticPr fontId="5"/>
  </si>
  <si>
    <t>23:59(入力例)</t>
    <phoneticPr fontId="5"/>
  </si>
  <si>
    <t>左記入力例ですと、5:00~14:59の間は「出勤」ボタン、</t>
    <rPh sb="0" eb="2">
      <t>サキ</t>
    </rPh>
    <rPh sb="2" eb="4">
      <t>ニュウリョク</t>
    </rPh>
    <rPh sb="4" eb="5">
      <t>レイ</t>
    </rPh>
    <rPh sb="20" eb="21">
      <t>アイダ</t>
    </rPh>
    <rPh sb="23" eb="25">
      <t>シュッキン</t>
    </rPh>
    <phoneticPr fontId="5"/>
  </si>
  <si>
    <t>15:00~23:59の間は「退勤」ボタンが自動で選択された状態になります。</t>
    <rPh sb="12" eb="13">
      <t>アイダ</t>
    </rPh>
    <rPh sb="15" eb="17">
      <t>タイキン</t>
    </rPh>
    <rPh sb="22" eb="24">
      <t>ジドウ</t>
    </rPh>
    <rPh sb="25" eb="27">
      <t>センタク</t>
    </rPh>
    <rPh sb="30" eb="32">
      <t>ジョウタイ</t>
    </rPh>
    <phoneticPr fontId="5"/>
  </si>
  <si>
    <t>※0:00～4：59の間は都度手動で「出勤」「退勤」を選択していただきます。</t>
    <rPh sb="11" eb="12">
      <t>アイダ</t>
    </rPh>
    <rPh sb="13" eb="15">
      <t>ツド</t>
    </rPh>
    <rPh sb="15" eb="17">
      <t>シュドウ</t>
    </rPh>
    <rPh sb="19" eb="21">
      <t>シュッキン</t>
    </rPh>
    <rPh sb="23" eb="25">
      <t>タイキン</t>
    </rPh>
    <rPh sb="27" eb="29">
      <t>センタク</t>
    </rPh>
    <phoneticPr fontId="5"/>
  </si>
  <si>
    <t>発行日：</t>
    <rPh sb="0" eb="2">
      <t>ハッコウ</t>
    </rPh>
    <rPh sb="2" eb="3">
      <t>ヒ</t>
    </rPh>
    <phoneticPr fontId="25"/>
  </si>
  <si>
    <t>ピットタッチ・プロ端末設定情報</t>
    <rPh sb="9" eb="11">
      <t>タンマツ</t>
    </rPh>
    <rPh sb="11" eb="13">
      <t>セッテイ</t>
    </rPh>
    <rPh sb="13" eb="15">
      <t>ジョウホウ</t>
    </rPh>
    <phoneticPr fontId="25"/>
  </si>
  <si>
    <t>拝啓　時下ますますご清栄のこととお喜び申し上げます。</t>
    <rPh sb="0" eb="2">
      <t>ハイケイ</t>
    </rPh>
    <rPh sb="3" eb="4">
      <t>トキ</t>
    </rPh>
    <rPh sb="4" eb="5">
      <t>カ</t>
    </rPh>
    <rPh sb="10" eb="12">
      <t>セイエイ</t>
    </rPh>
    <rPh sb="17" eb="18">
      <t>ヨロコ</t>
    </rPh>
    <rPh sb="19" eb="20">
      <t>モウ</t>
    </rPh>
    <rPh sb="21" eb="22">
      <t>ア</t>
    </rPh>
    <phoneticPr fontId="25"/>
  </si>
  <si>
    <t>お客様のピットタッチ・プロ端末設定情報を、以下のとおりご案内申し上げます。</t>
    <rPh sb="1" eb="2">
      <t>キャク</t>
    </rPh>
    <rPh sb="2" eb="3">
      <t>サマ</t>
    </rPh>
    <rPh sb="13" eb="15">
      <t>タンマツ</t>
    </rPh>
    <rPh sb="15" eb="17">
      <t>セッテイ</t>
    </rPh>
    <rPh sb="17" eb="19">
      <t>ジョウホウ</t>
    </rPh>
    <rPh sb="21" eb="23">
      <t>イカ</t>
    </rPh>
    <rPh sb="28" eb="30">
      <t>アンアイ</t>
    </rPh>
    <rPh sb="30" eb="31">
      <t>モウ</t>
    </rPh>
    <rPh sb="32" eb="33">
      <t>ア</t>
    </rPh>
    <phoneticPr fontId="25"/>
  </si>
  <si>
    <t>敬具</t>
    <rPh sb="0" eb="2">
      <t>ケイグ</t>
    </rPh>
    <phoneticPr fontId="25"/>
  </si>
  <si>
    <t>■お客様情報</t>
    <phoneticPr fontId="25"/>
  </si>
  <si>
    <t xml:space="preserve"> 製品名（型番号）</t>
    <rPh sb="1" eb="4">
      <t>セイヒンメイ</t>
    </rPh>
    <rPh sb="5" eb="8">
      <t>カタバンゴウ</t>
    </rPh>
    <phoneticPr fontId="25"/>
  </si>
  <si>
    <t xml:space="preserve"> ご契約者名</t>
    <rPh sb="2" eb="5">
      <t>ケイヤクシャ</t>
    </rPh>
    <rPh sb="5" eb="6">
      <t>メイ</t>
    </rPh>
    <phoneticPr fontId="25"/>
  </si>
  <si>
    <t>シリアル番号</t>
    <rPh sb="4" eb="6">
      <t>バ</t>
    </rPh>
    <phoneticPr fontId="25"/>
  </si>
  <si>
    <t>■端末設定情報</t>
    <rPh sb="1" eb="3">
      <t>タンマツ</t>
    </rPh>
    <rPh sb="3" eb="5">
      <t>セッテイ</t>
    </rPh>
    <rPh sb="5" eb="7">
      <t>ジョウホウ</t>
    </rPh>
    <phoneticPr fontId="25"/>
  </si>
  <si>
    <t xml:space="preserve"> 企業コード</t>
    <rPh sb="1" eb="3">
      <t>キギョウ</t>
    </rPh>
    <phoneticPr fontId="25"/>
  </si>
  <si>
    <t xml:space="preserve"> 所属コード</t>
    <rPh sb="1" eb="3">
      <t>ショゾク</t>
    </rPh>
    <phoneticPr fontId="25"/>
  </si>
  <si>
    <t xml:space="preserve"> 所属名</t>
    <rPh sb="1" eb="3">
      <t>ショゾク</t>
    </rPh>
    <rPh sb="3" eb="4">
      <t>メイ</t>
    </rPh>
    <phoneticPr fontId="25"/>
  </si>
  <si>
    <t xml:space="preserve"> タイムレコーダーID</t>
    <phoneticPr fontId="25"/>
  </si>
  <si>
    <t xml:space="preserve"> 休憩打刻ボタンの有無</t>
    <rPh sb="1" eb="3">
      <t>キュウ</t>
    </rPh>
    <rPh sb="3" eb="5">
      <t>ダコ</t>
    </rPh>
    <rPh sb="9" eb="11">
      <t>ウム</t>
    </rPh>
    <phoneticPr fontId="25"/>
  </si>
  <si>
    <t>「出勤」モード選択時間帯</t>
    <rPh sb="1" eb="3">
      <t>シュッキン</t>
    </rPh>
    <rPh sb="7" eb="9">
      <t>センタク</t>
    </rPh>
    <rPh sb="9" eb="12">
      <t>ジカンタイ</t>
    </rPh>
    <phoneticPr fontId="25"/>
  </si>
  <si>
    <t>「退勤」モード選択時間帯</t>
    <rPh sb="1" eb="3">
      <t>タイキン</t>
    </rPh>
    <rPh sb="7" eb="9">
      <t>センタク</t>
    </rPh>
    <rPh sb="9" eb="12">
      <t>ジカンタイ</t>
    </rPh>
    <phoneticPr fontId="25"/>
  </si>
  <si>
    <t>■ネットワーク設定情報</t>
    <rPh sb="7" eb="9">
      <t>セッテイ</t>
    </rPh>
    <rPh sb="9" eb="11">
      <t>ジョウホウ</t>
    </rPh>
    <phoneticPr fontId="25"/>
  </si>
  <si>
    <t>【 設定情報 】</t>
    <rPh sb="2" eb="4">
      <t>セッテイ</t>
    </rPh>
    <rPh sb="4" eb="6">
      <t>ジョウホウ</t>
    </rPh>
    <phoneticPr fontId="25"/>
  </si>
  <si>
    <t xml:space="preserve"> ユーザー名</t>
    <rPh sb="5" eb="6">
      <t>メイ</t>
    </rPh>
    <phoneticPr fontId="25"/>
  </si>
  <si>
    <t>admin</t>
    <phoneticPr fontId="25"/>
  </si>
  <si>
    <t xml:space="preserve"> パスワード</t>
    <phoneticPr fontId="25"/>
  </si>
  <si>
    <t>0000</t>
    <phoneticPr fontId="25"/>
  </si>
  <si>
    <t xml:space="preserve"> IPアドレス取得方法</t>
    <rPh sb="7" eb="9">
      <t>シュトク</t>
    </rPh>
    <rPh sb="9" eb="11">
      <t>ホウホウ</t>
    </rPh>
    <phoneticPr fontId="25"/>
  </si>
  <si>
    <t xml:space="preserve"> IPアドレス</t>
    <phoneticPr fontId="25"/>
  </si>
  <si>
    <t xml:space="preserve"> サブネットマスク</t>
    <phoneticPr fontId="25"/>
  </si>
  <si>
    <t xml:space="preserve"> ゲートウェイアドレス</t>
    <phoneticPr fontId="25"/>
  </si>
  <si>
    <t xml:space="preserve"> プライマリDNS</t>
    <phoneticPr fontId="25"/>
  </si>
  <si>
    <t xml:space="preserve"> セカンダリDNS</t>
    <phoneticPr fontId="25"/>
  </si>
  <si>
    <t>■プロキシ設定情報</t>
    <rPh sb="5" eb="7">
      <t>セッテイ</t>
    </rPh>
    <rPh sb="7" eb="9">
      <t>ジョウホウ</t>
    </rPh>
    <phoneticPr fontId="25"/>
  </si>
  <si>
    <t>プロキシ設定の有無</t>
    <rPh sb="4" eb="6">
      <t>セ</t>
    </rPh>
    <rPh sb="7" eb="9">
      <t>ウム</t>
    </rPh>
    <phoneticPr fontId="25"/>
  </si>
  <si>
    <t>プロキシサーバー名</t>
    <phoneticPr fontId="25"/>
  </si>
  <si>
    <t>プロキシポート番号</t>
    <rPh sb="7" eb="9">
      <t>バンゴウ</t>
    </rPh>
    <phoneticPr fontId="25"/>
  </si>
  <si>
    <t>認証ユーザー名</t>
    <phoneticPr fontId="25"/>
  </si>
  <si>
    <t>認証パスワード</t>
    <phoneticPr fontId="25"/>
  </si>
  <si>
    <t>■NTP設定情報</t>
    <rPh sb="4" eb="6">
      <t>セッテイ</t>
    </rPh>
    <rPh sb="6" eb="8">
      <t>ジョウホウ</t>
    </rPh>
    <phoneticPr fontId="25"/>
  </si>
  <si>
    <t>NTPサーバー名</t>
    <rPh sb="7" eb="8">
      <t>メイ</t>
    </rPh>
    <phoneticPr fontId="25"/>
  </si>
  <si>
    <t>■時間表記情報</t>
    <rPh sb="5" eb="7">
      <t>ジョウホウ</t>
    </rPh>
    <phoneticPr fontId="25"/>
  </si>
  <si>
    <t>時間表記</t>
    <rPh sb="0" eb="2">
      <t>ジカン</t>
    </rPh>
    <rPh sb="2" eb="4">
      <t>ヒョウキ</t>
    </rPh>
    <phoneticPr fontId="25"/>
  </si>
  <si>
    <t>Time</t>
  </si>
  <si>
    <t>ご企業名</t>
  </si>
  <si>
    <t>企業コード</t>
  </si>
  <si>
    <t>ご注文番号</t>
    <rPh sb="1" eb="3">
      <t>チュウモン</t>
    </rPh>
    <rPh sb="3" eb="5">
      <t>バンゴウ</t>
    </rPh>
    <phoneticPr fontId="25"/>
  </si>
  <si>
    <t>タイムレコーダーID</t>
  </si>
  <si>
    <t>休憩打刻の有無</t>
    <phoneticPr fontId="1"/>
  </si>
  <si>
    <t>ネットワーク接続方法</t>
  </si>
  <si>
    <t>IPアドレス取得方法</t>
  </si>
  <si>
    <t>サブネットマスク</t>
  </si>
  <si>
    <t>ゲートウェイアドレス</t>
  </si>
  <si>
    <t>プロキシ設定の有無</t>
  </si>
  <si>
    <t>プロキシサーバー名</t>
  </si>
  <si>
    <t>プロキシポート番号</t>
  </si>
  <si>
    <t>メールアドレス</t>
  </si>
  <si>
    <t>Browser</t>
  </si>
  <si>
    <t>IP Address</t>
  </si>
  <si>
    <t>Unique ID</t>
  </si>
  <si>
    <t>Location</t>
  </si>
  <si>
    <t>###PitTouch Pro ピットタッチ・プロ</t>
  </si>
  <si>
    <t>###プロバイダ設定ファイル</t>
  </si>
  <si>
    <t>#＜基本設定＞</t>
  </si>
  <si>
    <t>##非接触IC切り替え（※設定変更NG）</t>
  </si>
  <si>
    <t>rfid.card.mode=2</t>
  </si>
  <si>
    <t>##データベースインデックス（※設定変更NG）</t>
  </si>
  <si>
    <t>database.index=1</t>
  </si>
  <si>
    <t>#＜サーバ基本設定＞</t>
  </si>
  <si>
    <t>##送信フォーマット（timerecorder_id=タイムレコーダー設定一覧に表示されたタイムレコーダーＩＤ／company_code=ログインＩＤ先頭頭3桁の文字列）</t>
  </si>
  <si>
    <t>#＜代理応答設定＞</t>
  </si>
  <si>
    <t>##代理応答（ステータスなし（※設定変更NG））</t>
  </si>
  <si>
    <t>agency.sound.status.0=0000</t>
  </si>
  <si>
    <t>##代理応答（ステータス１）（※設定変更NG）</t>
  </si>
  <si>
    <t>agency.sound.status.1=1008</t>
  </si>
  <si>
    <t>##代理応答（ステータス２）（※設定変更NG）</t>
  </si>
  <si>
    <t>agency.sound.status.2=1010</t>
  </si>
  <si>
    <t>##代理応答（ステータス３）（※設定変更NG）</t>
  </si>
  <si>
    <t>agency.sound.status.3=1011</t>
  </si>
  <si>
    <t>##代理応答（ステータス４）（※設定変更NG）</t>
  </si>
  <si>
    <t>agency.sound.status.4=1009</t>
  </si>
  <si>
    <t>#＜ステータス設定＞</t>
  </si>
  <si>
    <t>##ステータス切り替え（2:出勤/退勤 6:出勤/退勤/休憩/戻り）</t>
  </si>
  <si>
    <t>#＜ステータス自動変更設定＞</t>
  </si>
  <si>
    <t>##ステータス自動変更時間帯１（hh:mm-hh:mm）※24:00→NG、00:00→OK</t>
  </si>
  <si>
    <t>##ステータス自動変更時間帯２（hh:mm-hh:mm）※24:00→NG、00:00→OK</t>
  </si>
  <si>
    <t>##自動変更ステータス１（1:出勤 2:退勤 3:休憩 4:戻り）</t>
  </si>
  <si>
    <t>status.auto.no.1=1</t>
  </si>
  <si>
    <t>##自動変更ステータス２（1:出勤 2:退勤 3:休憩 4:戻り）</t>
  </si>
  <si>
    <t>status.auto.no.2=2</t>
  </si>
  <si>
    <t>#＜表示設定＞</t>
  </si>
  <si>
    <t>##時刻表示（0:１２時間表示 1:２４時間表示）</t>
  </si>
  <si>
    <t>###コンテンツセット設定ファイル</t>
  </si>
  <si>
    <t>#＜ＬＡＮポート設定＞</t>
  </si>
  <si>
    <t>##IPアドレス取得方法（0:固定ＩＰ 1:ＤＨＣＰ）</t>
  </si>
  <si>
    <t>##IPアドレス（XXX.XXX.XXX.XXX ※XXXは０～２５５までの数値）</t>
  </si>
  <si>
    <t>##サブネットマスク（XXX.XXX.XXX.XXX ※XXXは０～２５５までの数値）</t>
  </si>
  <si>
    <t>##ゲートウェイアドレス（XXX.XXX.XXX.XXX ※XXXは０～２５５までの数値）</t>
  </si>
  <si>
    <t>##プライマリDNSサーバアドレス（XXX.XXX.XXX.XXX ※XXXは０～２５５までの数値）</t>
  </si>
  <si>
    <t>##セカンダリDNSサーバアドレス（XXX.XXX.XXX.XXX または空白 ※XXXは０～２５５までの数値）</t>
  </si>
  <si>
    <t>#＜無線LANモジュール設定＞</t>
  </si>
  <si>
    <t>##無線LANモジュール（0:使用しない 1:使用する）</t>
  </si>
  <si>
    <t>##ＳＳＩＤ（３２文字以内の文字列）</t>
  </si>
  <si>
    <t>wlan.device.ssid:</t>
  </si>
  <si>
    <t>##認証・暗号化（0:使用しない 1:WEP 2:WPAパーソナル 3:WPA2パーソナル）</t>
  </si>
  <si>
    <t>wlan.security.authenc:0</t>
  </si>
  <si>
    <t>##ＷＥＰキー（５文字か１３文字の文字列または１０桁か２６桁の１６進数）</t>
  </si>
  <si>
    <t>wlan.wep.key0:</t>
  </si>
  <si>
    <t>##ＷＰＡ共有キー（８～６３文字の文字列または６４桁の１６進数）</t>
  </si>
  <si>
    <t>wlan.wpap.psk:</t>
  </si>
  <si>
    <t>network.wlan.ipmode.isdhcp:1</t>
  </si>
  <si>
    <t>network.wlan.ipaddr:</t>
  </si>
  <si>
    <t>network.wlan.subnet:</t>
  </si>
  <si>
    <t>network.wlan.gateway:</t>
  </si>
  <si>
    <t>#＜プロキシ設定＞</t>
  </si>
  <si>
    <t>##プロキシ機能（0:使用しない 1:使用する）</t>
  </si>
  <si>
    <t>##プロキシサーバ名（１２８文字以内の文字列：ホスト名 OR ＩＰアドレス）</t>
  </si>
  <si>
    <t>##プロキシポート番号（0～65535）</t>
  </si>
  <si>
    <t>##認証ユーザー名（３２文字以内の文字列※必要な場合）</t>
  </si>
  <si>
    <t>##認証パスワード（３２文字以内の文字列※必要な場合）</t>
  </si>
  <si>
    <t>＃＜時刻設定＞</t>
  </si>
  <si>
    <t>##NTPサーバー名</t>
  </si>
  <si>
    <t>サーバーID(選択)</t>
    <rPh sb="7" eb="9">
      <t>センタク</t>
    </rPh>
    <phoneticPr fontId="25"/>
  </si>
  <si>
    <t>フォームスタック</t>
    <phoneticPr fontId="25"/>
  </si>
  <si>
    <t>サーバーIDを選んでください</t>
    <rPh sb="7" eb="8">
      <t>エラ</t>
    </rPh>
    <phoneticPr fontId="25"/>
  </si>
  <si>
    <t xml:space="preserve">プロバイダーファイル </t>
    <phoneticPr fontId="25"/>
  </si>
  <si>
    <t>認証方法を選んでください</t>
    <rPh sb="0" eb="2">
      <t>ニンショウ</t>
    </rPh>
    <rPh sb="2" eb="4">
      <t>ホウホウ</t>
    </rPh>
    <rPh sb="5" eb="6">
      <t>エラ</t>
    </rPh>
    <phoneticPr fontId="25"/>
  </si>
  <si>
    <t>コンテンツファイル</t>
    <phoneticPr fontId="25"/>
  </si>
  <si>
    <t>休憩打刻の有無</t>
  </si>
  <si>
    <t>ファイル名</t>
    <rPh sb="4" eb="5">
      <t>メイ</t>
    </rPh>
    <phoneticPr fontId="25"/>
  </si>
  <si>
    <t>作業内容 ※　行数は秀丸に準拠</t>
    <rPh sb="0" eb="2">
      <t>サギョウ</t>
    </rPh>
    <rPh sb="2" eb="4">
      <t>ナイヨウ</t>
    </rPh>
    <rPh sb="7" eb="9">
      <t>ギョウスウ</t>
    </rPh>
    <rPh sb="10" eb="12">
      <t>ヒデマル</t>
    </rPh>
    <rPh sb="13" eb="15">
      <t>ジュンキョ</t>
    </rPh>
    <phoneticPr fontId="25"/>
  </si>
  <si>
    <t>入力内容</t>
    <rPh sb="0" eb="2">
      <t>ニュウリョク</t>
    </rPh>
    <rPh sb="2" eb="4">
      <t>ナイヨウ</t>
    </rPh>
    <phoneticPr fontId="25"/>
  </si>
  <si>
    <t>作業確認</t>
    <rPh sb="0" eb="2">
      <t>サギョウ</t>
    </rPh>
    <rPh sb="2" eb="4">
      <t>カクニン</t>
    </rPh>
    <phoneticPr fontId="25"/>
  </si>
  <si>
    <t>s2、s3、nec、ja のいずれかを入力します。</t>
    <phoneticPr fontId="25"/>
  </si>
  <si>
    <t>念のため、type_code「19」か type_code「20」で正しいものか確認します。</t>
    <phoneticPr fontId="25"/>
  </si>
  <si>
    <t>23-2行目＝タイムレコーダーIDをコピーします。</t>
    <phoneticPr fontId="25"/>
  </si>
  <si>
    <t>24行目＝企業コードをコピーします。</t>
    <phoneticPr fontId="25"/>
  </si>
  <si>
    <t>44行目＝休憩打刻がある場合は「6」、ない場合は「2」を記入します。</t>
    <phoneticPr fontId="25"/>
  </si>
  <si>
    <t>50行目＝出退勤の切り替え時間を記入します。（指定がない場合は時刻のみ削除します）</t>
    <phoneticPr fontId="25"/>
  </si>
  <si>
    <t>53行目＝出退勤の切り替え時間を記入します。（指定がない場合は時刻のみ削除します）</t>
    <phoneticPr fontId="25"/>
  </si>
  <si>
    <t>65行目＝時間表示方法を設定します。</t>
    <phoneticPr fontId="25"/>
  </si>
  <si>
    <t>10行目　IPアドレス取得方法が自動の場合、特に変更は不要です。</t>
    <rPh sb="2" eb="4">
      <t>ギョウメ</t>
    </rPh>
    <phoneticPr fontId="25"/>
  </si>
  <si>
    <t>13行目　IPアドレスの入力</t>
    <rPh sb="2" eb="4">
      <t>ギョウメ</t>
    </rPh>
    <rPh sb="12" eb="14">
      <t>ニュウリョク</t>
    </rPh>
    <phoneticPr fontId="25"/>
  </si>
  <si>
    <t>16行目　IPアドレスの入力</t>
    <rPh sb="2" eb="4">
      <t>ギョウメ</t>
    </rPh>
    <rPh sb="12" eb="14">
      <t>ニュウリョク</t>
    </rPh>
    <phoneticPr fontId="25"/>
  </si>
  <si>
    <t>19行目　IPアドレスの入力</t>
    <rPh sb="2" eb="4">
      <t>ギョウメ</t>
    </rPh>
    <rPh sb="12" eb="14">
      <t>ニュウリョク</t>
    </rPh>
    <phoneticPr fontId="25"/>
  </si>
  <si>
    <t>22行目　IPアドレスの入力</t>
    <rPh sb="2" eb="4">
      <t>ギョウメ</t>
    </rPh>
    <rPh sb="12" eb="14">
      <t>ニュウリョク</t>
    </rPh>
    <phoneticPr fontId="25"/>
  </si>
  <si>
    <t>26行目　IPアドレスの入力</t>
    <rPh sb="2" eb="4">
      <t>ギョウメ</t>
    </rPh>
    <rPh sb="12" eb="14">
      <t>ニュウリョク</t>
    </rPh>
    <phoneticPr fontId="25"/>
  </si>
  <si>
    <t>84行目　</t>
    <rPh sb="2" eb="4">
      <t>ギョウメ</t>
    </rPh>
    <phoneticPr fontId="25"/>
  </si>
  <si>
    <t>67行目</t>
    <rPh sb="2" eb="4">
      <t>ギョウメ</t>
    </rPh>
    <phoneticPr fontId="25"/>
  </si>
  <si>
    <t>70行目</t>
    <rPh sb="2" eb="4">
      <t>ギョウメ</t>
    </rPh>
    <phoneticPr fontId="25"/>
  </si>
  <si>
    <t>73行目</t>
    <rPh sb="2" eb="4">
      <t>ギョウメ</t>
    </rPh>
    <phoneticPr fontId="25"/>
  </si>
  <si>
    <t>76行目</t>
    <rPh sb="2" eb="4">
      <t>ギョウメ</t>
    </rPh>
    <phoneticPr fontId="25"/>
  </si>
  <si>
    <t>79行目</t>
    <rPh sb="2" eb="4">
      <t>ギョウメ</t>
    </rPh>
    <phoneticPr fontId="25"/>
  </si>
  <si>
    <t>###PitTouch Pro ピットタッチ・プロ</t>
    <phoneticPr fontId="1"/>
  </si>
  <si>
    <t>##サーバURL（s2.kingtime.jp OR s3.kingtime.jp OR ja.kingtime.jp OR nec.kingtime.jp）</t>
    <phoneticPr fontId="1"/>
  </si>
  <si>
    <t>network.wlan.dns1:</t>
    <phoneticPr fontId="1"/>
  </si>
  <si>
    <t>network.wlan.dns2:</t>
    <phoneticPr fontId="1"/>
  </si>
  <si>
    <t>IC</t>
  </si>
  <si>
    <t>ログインID</t>
    <phoneticPr fontId="5"/>
  </si>
  <si>
    <t>管理画面のログインIDをご入力ください</t>
    <rPh sb="0" eb="4">
      <t>カンリガメン</t>
    </rPh>
    <phoneticPr fontId="1"/>
  </si>
  <si>
    <t>ログインID</t>
    <phoneticPr fontId="1"/>
  </si>
  <si>
    <t>本状の再発行はいたしかねますので、大切に保管してください。</t>
  </si>
  <si>
    <t>#＜自動更新設定＞</t>
  </si>
  <si>
    <t>##ファームウェア自動更新(0:しない/1:する)</t>
  </si>
  <si>
    <t>update.firmware.auto:1</t>
  </si>
  <si>
    <t>freee</t>
  </si>
  <si>
    <t>#####勤怠管理クラウドシステム「freee勤怠管理Plus」</t>
    <phoneticPr fontId="1"/>
  </si>
  <si>
    <t>この度は、弊社勤怠管理システム「freee勤怠管理Plus」
打刻専用端末をご購入頂きまして、誠にありがとうございます。</t>
    <phoneticPr fontId="1"/>
  </si>
  <si>
    <t>企業コード6桁</t>
    <phoneticPr fontId="1"/>
  </si>
  <si>
    <t>server.url=https://kintaiplus.freee.co.jp/gateway</t>
    <phoneticPr fontId="1"/>
  </si>
  <si>
    <t>ピットタッチ・プロ　設定入力シート</t>
    <rPh sb="10" eb="12">
      <t>セッテイ</t>
    </rPh>
    <rPh sb="12" eb="14">
      <t>ニュウリョク</t>
    </rPh>
    <phoneticPr fontId="5"/>
  </si>
  <si>
    <t>wlan.device.enable:0</t>
    <phoneticPr fontId="1"/>
  </si>
  <si>
    <t>PitTouch Pro （BFR-830-TS）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</si>
</sst>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0_);[Red]\(0\)"/>
    <numFmt numFmtId="177" formatCode="hh:mm"/>
    <numFmt numFmtId="178" formatCode="yyyy&quot;年&quot;m&quot;月&quot;d&quot;日&quot;;@"/>
    <numFmt numFmtId="179" formatCode="h:mm;@"/>
    <numFmt numFmtId="180" formatCode="[$-816]d\-mmm\-yy;@"/>
    <numFmt numFmtId="181" formatCode="[hh]:mm"/>
  </numFmts>
  <fonts count="5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Meiryo UI"/>
      <family val="2"/>
      <charset val="128"/>
    </font>
    <font>
      <b/>
      <sz val="14"/>
      <color theme="1"/>
      <name val="Meiryo UI"/>
      <family val="3"/>
      <charset val="128"/>
    </font>
    <font>
      <sz val="6"/>
      <name val="Meiryo UI"/>
      <family val="2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4"/>
      <name val="Meiryo UI"/>
      <family val="3"/>
      <charset val="128"/>
    </font>
    <font>
      <sz val="9"/>
      <color theme="7"/>
      <name val="Meiryo UI"/>
      <family val="3"/>
      <charset val="128"/>
    </font>
    <font>
      <sz val="9"/>
      <color theme="0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0"/>
      <name val="Meiryo UI"/>
      <family val="3"/>
      <charset val="128"/>
    </font>
    <font>
      <sz val="9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9"/>
      <color rgb="FFFFFFFF"/>
      <name val="ＭＳ Ｐゴシック"/>
      <family val="3"/>
      <charset val="128"/>
      <scheme val="minor"/>
    </font>
    <font>
      <sz val="9"/>
      <color rgb="FFFFFFFF"/>
      <name val="ＭＳ Ｐゴシック"/>
      <family val="3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b/>
      <sz val="8"/>
      <color rgb="FFFFFFFF"/>
      <name val="ＭＳ Ｐゴシック"/>
      <family val="3"/>
      <charset val="128"/>
      <scheme val="minor"/>
    </font>
    <font>
      <sz val="10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9"/>
      <color theme="1"/>
      <name val="メイリオ"/>
      <family val="3"/>
      <charset val="128"/>
    </font>
    <font>
      <u/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indexed="81"/>
      <name val="MS P ゴシック"/>
      <family val="3"/>
      <charset val="128"/>
    </font>
    <font>
      <b/>
      <sz val="10"/>
      <color theme="0"/>
      <name val="ＭＳ Ｐゴシック"/>
      <family val="3"/>
      <charset val="128"/>
      <scheme val="minor"/>
    </font>
    <font>
      <sz val="8"/>
      <color rgb="FFFFFFFF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0" tint="-4.9989318521683403E-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rgb="FFFFFFFF"/>
      <name val="Calibri"/>
      <family val="2"/>
    </font>
    <font>
      <sz val="11"/>
      <color rgb="FFFFFFFF"/>
      <name val="游ゴシック"/>
      <family val="2"/>
      <charset val="128"/>
    </font>
    <font>
      <sz val="10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2"/>
      <color theme="1"/>
      <name val="メイリオ"/>
      <family val="3"/>
      <charset val="128"/>
    </font>
    <font>
      <i/>
      <sz val="9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A9E4D"/>
        <bgColor theme="9"/>
      </patternFill>
    </fill>
    <fill>
      <patternFill patternType="solid">
        <fgColor rgb="FF3A9E4D"/>
        <bgColor rgb="FF000000"/>
      </patternFill>
    </fill>
    <fill>
      <patternFill patternType="solid">
        <fgColor rgb="FFF18800"/>
        <bgColor theme="9"/>
      </patternFill>
    </fill>
    <fill>
      <patternFill patternType="solid">
        <fgColor rgb="FF3A9E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9223"/>
        <bgColor indexed="64"/>
      </patternFill>
    </fill>
    <fill>
      <patternFill patternType="solid">
        <fgColor rgb="FF41A955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66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4506668294322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4" tint="0.39994506668294322"/>
      </top>
      <bottom/>
      <diagonal/>
    </border>
    <border>
      <left style="thin">
        <color theme="4" tint="0.39997558519241921"/>
      </left>
      <right/>
      <top style="thin">
        <color theme="4" tint="0.39994506668294322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1" tint="0.34998626667073579"/>
      </left>
      <right style="thick">
        <color theme="1" tint="0.34998626667073579"/>
      </right>
      <top style="thick">
        <color theme="1" tint="0.34998626667073579"/>
      </top>
      <bottom style="thick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9" fillId="0" borderId="0" applyNumberForma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6" fillId="0" borderId="0" xfId="1" applyFont="1" applyAlignment="1" applyProtection="1">
      <alignment horizontal="left" vertical="center"/>
      <protection locked="0"/>
    </xf>
    <xf numFmtId="49" fontId="14" fillId="0" borderId="7" xfId="0" applyNumberFormat="1" applyFont="1" applyBorder="1" applyAlignment="1">
      <alignment horizontal="left" vertical="center"/>
    </xf>
    <xf numFmtId="0" fontId="4" fillId="0" borderId="0" xfId="1" applyFont="1">
      <alignment vertical="center"/>
    </xf>
    <xf numFmtId="0" fontId="15" fillId="5" borderId="3" xfId="1" applyFont="1" applyFill="1" applyBorder="1">
      <alignment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/>
    </xf>
    <xf numFmtId="49" fontId="6" fillId="0" borderId="0" xfId="1" applyNumberFormat="1" applyFont="1">
      <alignment vertical="center"/>
    </xf>
    <xf numFmtId="0" fontId="8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6" fillId="0" borderId="0" xfId="1" applyFont="1" applyAlignment="1">
      <alignment horizontal="left"/>
    </xf>
    <xf numFmtId="0" fontId="11" fillId="0" borderId="0" xfId="1" applyFont="1">
      <alignment vertical="center"/>
    </xf>
    <xf numFmtId="49" fontId="15" fillId="5" borderId="3" xfId="1" applyNumberFormat="1" applyFont="1" applyFill="1" applyBorder="1">
      <alignment vertical="center"/>
    </xf>
    <xf numFmtId="0" fontId="15" fillId="0" borderId="0" xfId="1" applyFo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1" applyFont="1">
      <alignment vertical="center"/>
    </xf>
    <xf numFmtId="0" fontId="17" fillId="0" borderId="0" xfId="1" applyFont="1" applyAlignment="1">
      <alignment horizontal="left" vertical="center"/>
    </xf>
    <xf numFmtId="49" fontId="17" fillId="0" borderId="0" xfId="1" applyNumberFormat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left" vertical="center"/>
    </xf>
    <xf numFmtId="49" fontId="12" fillId="0" borderId="0" xfId="1" applyNumberFormat="1" applyFont="1">
      <alignment vertical="center"/>
    </xf>
    <xf numFmtId="0" fontId="18" fillId="0" borderId="0" xfId="1" applyFont="1">
      <alignment vertical="center"/>
    </xf>
    <xf numFmtId="49" fontId="6" fillId="0" borderId="0" xfId="1" applyNumberFormat="1" applyFont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15" fillId="0" borderId="3" xfId="1" applyFont="1" applyBorder="1">
      <alignment vertical="center"/>
    </xf>
    <xf numFmtId="49" fontId="19" fillId="0" borderId="3" xfId="1" applyNumberFormat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12" fillId="0" borderId="0" xfId="0" applyNumberFormat="1" applyFont="1">
      <alignment vertical="center"/>
    </xf>
    <xf numFmtId="0" fontId="12" fillId="0" borderId="3" xfId="1" applyFont="1" applyBorder="1">
      <alignment vertical="center"/>
    </xf>
    <xf numFmtId="49" fontId="12" fillId="0" borderId="3" xfId="1" applyNumberFormat="1" applyFont="1" applyBorder="1">
      <alignment vertical="center"/>
    </xf>
    <xf numFmtId="49" fontId="18" fillId="0" borderId="3" xfId="1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49" fontId="20" fillId="2" borderId="4" xfId="0" applyNumberFormat="1" applyFont="1" applyFill="1" applyBorder="1" applyAlignment="1">
      <alignment horizontal="left" vertical="center" wrapText="1"/>
    </xf>
    <xf numFmtId="49" fontId="20" fillId="2" borderId="6" xfId="0" applyNumberFormat="1" applyFont="1" applyFill="1" applyBorder="1" applyAlignment="1">
      <alignment horizontal="left" vertical="center" wrapText="1"/>
    </xf>
    <xf numFmtId="49" fontId="20" fillId="2" borderId="2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49" fontId="14" fillId="0" borderId="0" xfId="0" applyNumberFormat="1" applyFont="1">
      <alignment vertical="center"/>
    </xf>
    <xf numFmtId="49" fontId="14" fillId="0" borderId="0" xfId="0" applyNumberFormat="1" applyFont="1" applyAlignment="1">
      <alignment horizontal="left" vertical="center"/>
    </xf>
    <xf numFmtId="49" fontId="22" fillId="2" borderId="5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/>
    </xf>
    <xf numFmtId="49" fontId="23" fillId="3" borderId="1" xfId="0" applyNumberFormat="1" applyFont="1" applyFill="1" applyBorder="1" applyAlignment="1">
      <alignment horizontal="left" vertical="center"/>
    </xf>
    <xf numFmtId="176" fontId="6" fillId="0" borderId="3" xfId="1" applyNumberFormat="1" applyFont="1" applyBorder="1" applyAlignment="1">
      <alignment horizontal="left" vertical="center"/>
    </xf>
    <xf numFmtId="49" fontId="6" fillId="0" borderId="3" xfId="1" applyNumberFormat="1" applyFont="1" applyBorder="1" applyAlignment="1">
      <alignment horizontal="left" vertical="center"/>
    </xf>
    <xf numFmtId="49" fontId="6" fillId="0" borderId="3" xfId="1" applyNumberFormat="1" applyFont="1" applyBorder="1" applyAlignment="1" applyProtection="1">
      <alignment horizontal="left" vertical="center"/>
      <protection locked="0"/>
    </xf>
    <xf numFmtId="176" fontId="6" fillId="0" borderId="3" xfId="1" applyNumberFormat="1" applyFont="1" applyBorder="1">
      <alignment vertical="center"/>
    </xf>
    <xf numFmtId="0" fontId="6" fillId="0" borderId="3" xfId="1" applyFont="1" applyBorder="1">
      <alignment vertical="center"/>
    </xf>
    <xf numFmtId="49" fontId="6" fillId="0" borderId="3" xfId="1" applyNumberFormat="1" applyFont="1" applyBorder="1">
      <alignment vertical="center"/>
    </xf>
    <xf numFmtId="177" fontId="16" fillId="0" borderId="3" xfId="0" applyNumberFormat="1" applyFont="1" applyBorder="1">
      <alignment vertical="center"/>
    </xf>
    <xf numFmtId="0" fontId="6" fillId="0" borderId="0" xfId="0" applyFont="1">
      <alignment vertical="center"/>
    </xf>
    <xf numFmtId="177" fontId="6" fillId="0" borderId="3" xfId="0" applyNumberFormat="1" applyFont="1" applyBorder="1" applyAlignment="1">
      <alignment horizontal="left" vertical="center"/>
    </xf>
    <xf numFmtId="177" fontId="6" fillId="0" borderId="3" xfId="0" applyNumberFormat="1" applyFont="1" applyBorder="1">
      <alignment vertical="center"/>
    </xf>
    <xf numFmtId="177" fontId="16" fillId="0" borderId="3" xfId="0" applyNumberFormat="1" applyFont="1" applyBorder="1" applyAlignment="1">
      <alignment horizontal="left" vertical="center"/>
    </xf>
    <xf numFmtId="49" fontId="17" fillId="0" borderId="0" xfId="1" applyNumberFormat="1" applyFont="1" applyAlignment="1">
      <alignment horizontal="left" vertical="center"/>
    </xf>
    <xf numFmtId="49" fontId="12" fillId="0" borderId="0" xfId="1" applyNumberFormat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/>
    </xf>
    <xf numFmtId="0" fontId="26" fillId="0" borderId="8" xfId="0" applyFont="1" applyBorder="1">
      <alignment vertical="center"/>
    </xf>
    <xf numFmtId="0" fontId="26" fillId="0" borderId="9" xfId="0" applyFont="1" applyBorder="1">
      <alignment vertical="center"/>
    </xf>
    <xf numFmtId="0" fontId="26" fillId="0" borderId="11" xfId="0" applyFont="1" applyBorder="1">
      <alignment vertical="center"/>
    </xf>
    <xf numFmtId="0" fontId="26" fillId="0" borderId="12" xfId="0" applyFont="1" applyBorder="1">
      <alignment vertical="center"/>
    </xf>
    <xf numFmtId="179" fontId="24" fillId="0" borderId="9" xfId="0" applyNumberFormat="1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79" fontId="26" fillId="0" borderId="9" xfId="0" applyNumberFormat="1" applyFont="1" applyBorder="1" applyAlignment="1">
      <alignment horizontal="left" vertical="center"/>
    </xf>
    <xf numFmtId="179" fontId="26" fillId="0" borderId="10" xfId="0" applyNumberFormat="1" applyFont="1" applyBorder="1" applyAlignment="1">
      <alignment horizontal="left" vertical="center"/>
    </xf>
    <xf numFmtId="0" fontId="26" fillId="0" borderId="10" xfId="0" applyFont="1" applyBorder="1">
      <alignment vertical="center"/>
    </xf>
    <xf numFmtId="0" fontId="13" fillId="6" borderId="0" xfId="0" applyFont="1" applyFill="1">
      <alignment vertical="center"/>
    </xf>
    <xf numFmtId="0" fontId="14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10" borderId="0" xfId="0" applyFill="1" applyAlignment="1">
      <alignment vertical="center" wrapText="1"/>
    </xf>
    <xf numFmtId="0" fontId="0" fillId="10" borderId="0" xfId="0" applyFill="1">
      <alignment vertical="center"/>
    </xf>
    <xf numFmtId="0" fontId="33" fillId="0" borderId="14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8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41" fillId="0" borderId="0" xfId="0" applyFont="1">
      <alignment vertical="center"/>
    </xf>
    <xf numFmtId="49" fontId="0" fillId="0" borderId="0" xfId="0" applyNumberFormat="1">
      <alignment vertical="center"/>
    </xf>
    <xf numFmtId="49" fontId="42" fillId="9" borderId="0" xfId="0" applyNumberFormat="1" applyFont="1" applyFill="1" applyAlignment="1"/>
    <xf numFmtId="49" fontId="43" fillId="9" borderId="0" xfId="0" applyNumberFormat="1" applyFont="1" applyFill="1" applyAlignment="1"/>
    <xf numFmtId="49" fontId="0" fillId="0" borderId="0" xfId="0" applyNumberFormat="1" applyAlignment="1"/>
    <xf numFmtId="49" fontId="42" fillId="0" borderId="0" xfId="0" applyNumberFormat="1" applyFont="1" applyAlignment="1"/>
    <xf numFmtId="49" fontId="43" fillId="0" borderId="0" xfId="0" applyNumberFormat="1" applyFont="1" applyAlignment="1"/>
    <xf numFmtId="49" fontId="44" fillId="0" borderId="15" xfId="0" applyNumberFormat="1" applyFont="1" applyBorder="1" applyAlignment="1">
      <alignment horizontal="center" vertical="center" wrapText="1"/>
    </xf>
    <xf numFmtId="177" fontId="44" fillId="0" borderId="15" xfId="0" applyNumberFormat="1" applyFont="1" applyBorder="1" applyAlignment="1">
      <alignment horizontal="center" vertical="center" wrapText="1"/>
    </xf>
    <xf numFmtId="0" fontId="0" fillId="0" borderId="0" xfId="0" applyAlignment="1"/>
    <xf numFmtId="49" fontId="45" fillId="0" borderId="16" xfId="0" applyNumberFormat="1" applyFont="1" applyBorder="1" applyAlignment="1">
      <alignment vertical="top" wrapText="1"/>
    </xf>
    <xf numFmtId="49" fontId="33" fillId="0" borderId="16" xfId="0" applyNumberFormat="1" applyFont="1" applyBorder="1">
      <alignment vertical="center"/>
    </xf>
    <xf numFmtId="0" fontId="33" fillId="0" borderId="0" xfId="0" applyFont="1" applyAlignment="1">
      <alignment horizontal="center" vertical="center"/>
    </xf>
    <xf numFmtId="0" fontId="45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10" borderId="14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46" fillId="11" borderId="14" xfId="0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36" fillId="6" borderId="14" xfId="0" applyFont="1" applyFill="1" applyBorder="1">
      <alignment vertical="center"/>
    </xf>
    <xf numFmtId="180" fontId="36" fillId="6" borderId="14" xfId="0" applyNumberFormat="1" applyFont="1" applyFill="1" applyBorder="1" applyAlignment="1">
      <alignment horizontal="center" vertical="center"/>
    </xf>
    <xf numFmtId="0" fontId="13" fillId="6" borderId="0" xfId="0" applyFont="1" applyFill="1" applyAlignment="1">
      <alignment horizontal="left" vertical="center"/>
    </xf>
    <xf numFmtId="0" fontId="31" fillId="9" borderId="0" xfId="0" applyFont="1" applyFill="1" applyAlignment="1">
      <alignment horizontal="left" vertical="center"/>
    </xf>
    <xf numFmtId="0" fontId="31" fillId="9" borderId="0" xfId="0" applyFont="1" applyFill="1" applyAlignment="1"/>
    <xf numFmtId="0" fontId="31" fillId="0" borderId="0" xfId="0" applyFont="1" applyAlignment="1">
      <alignment horizontal="left" vertical="center"/>
    </xf>
    <xf numFmtId="0" fontId="31" fillId="0" borderId="0" xfId="0" applyFont="1" applyAlignment="1"/>
    <xf numFmtId="0" fontId="14" fillId="0" borderId="0" xfId="0" applyFont="1" applyAlignment="1">
      <alignment horizontal="right" wrapText="1"/>
    </xf>
    <xf numFmtId="0" fontId="14" fillId="0" borderId="0" xfId="0" applyFont="1" applyAlignment="1"/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177" fontId="30" fillId="8" borderId="13" xfId="0" applyNumberFormat="1" applyFont="1" applyFill="1" applyBorder="1">
      <alignment vertical="center"/>
    </xf>
    <xf numFmtId="177" fontId="13" fillId="6" borderId="0" xfId="0" applyNumberFormat="1" applyFont="1" applyFill="1">
      <alignment vertical="center"/>
    </xf>
    <xf numFmtId="177" fontId="31" fillId="9" borderId="0" xfId="0" applyNumberFormat="1" applyFont="1" applyFill="1" applyAlignment="1"/>
    <xf numFmtId="177" fontId="31" fillId="0" borderId="0" xfId="0" applyNumberFormat="1" applyFont="1" applyAlignment="1"/>
    <xf numFmtId="177" fontId="14" fillId="0" borderId="0" xfId="0" applyNumberFormat="1" applyFont="1" applyAlignment="1">
      <alignment horizontal="right" wrapText="1"/>
    </xf>
    <xf numFmtId="177" fontId="14" fillId="0" borderId="0" xfId="0" applyNumberFormat="1" applyFont="1">
      <alignment vertical="center"/>
    </xf>
    <xf numFmtId="176" fontId="30" fillId="7" borderId="13" xfId="0" applyNumberFormat="1" applyFont="1" applyFill="1" applyBorder="1">
      <alignment vertical="center"/>
    </xf>
    <xf numFmtId="176" fontId="31" fillId="9" borderId="0" xfId="0" applyNumberFormat="1" applyFont="1" applyFill="1" applyAlignment="1"/>
    <xf numFmtId="176" fontId="31" fillId="0" borderId="0" xfId="0" applyNumberFormat="1" applyFont="1" applyAlignment="1"/>
    <xf numFmtId="176" fontId="14" fillId="0" borderId="0" xfId="0" applyNumberFormat="1" applyFont="1" applyAlignment="1">
      <alignment horizontal="right" wrapText="1"/>
    </xf>
    <xf numFmtId="176" fontId="14" fillId="0" borderId="0" xfId="0" applyNumberFormat="1" applyFont="1">
      <alignment vertical="center"/>
    </xf>
    <xf numFmtId="49" fontId="13" fillId="6" borderId="0" xfId="0" applyNumberFormat="1" applyFont="1" applyFill="1" applyAlignment="1">
      <alignment vertical="center" wrapText="1"/>
    </xf>
    <xf numFmtId="49" fontId="13" fillId="6" borderId="0" xfId="0" applyNumberFormat="1" applyFont="1" applyFill="1">
      <alignment vertical="center"/>
    </xf>
    <xf numFmtId="49" fontId="31" fillId="9" borderId="0" xfId="0" applyNumberFormat="1" applyFont="1" applyFill="1" applyAlignment="1">
      <alignment wrapText="1"/>
    </xf>
    <xf numFmtId="49" fontId="31" fillId="9" borderId="0" xfId="0" applyNumberFormat="1" applyFont="1" applyFill="1" applyAlignment="1"/>
    <xf numFmtId="49" fontId="31" fillId="0" borderId="0" xfId="0" applyNumberFormat="1" applyFont="1" applyAlignment="1">
      <alignment wrapText="1"/>
    </xf>
    <xf numFmtId="49" fontId="31" fillId="0" borderId="0" xfId="0" applyNumberFormat="1" applyFont="1" applyAlignment="1"/>
    <xf numFmtId="49" fontId="14" fillId="0" borderId="0" xfId="0" applyNumberFormat="1" applyFont="1" applyAlignment="1">
      <alignment wrapText="1"/>
    </xf>
    <xf numFmtId="49" fontId="14" fillId="0" borderId="0" xfId="0" applyNumberFormat="1" applyFont="1" applyAlignment="1">
      <alignment horizontal="right" wrapText="1"/>
    </xf>
    <xf numFmtId="49" fontId="14" fillId="0" borderId="0" xfId="0" applyNumberFormat="1" applyFont="1" applyAlignment="1">
      <alignment vertical="center" wrapText="1"/>
    </xf>
    <xf numFmtId="49" fontId="24" fillId="0" borderId="0" xfId="0" applyNumberFormat="1" applyFont="1">
      <alignment vertical="center"/>
    </xf>
    <xf numFmtId="49" fontId="26" fillId="0" borderId="8" xfId="0" applyNumberFormat="1" applyFont="1" applyBorder="1">
      <alignment vertical="center"/>
    </xf>
    <xf numFmtId="49" fontId="26" fillId="0" borderId="9" xfId="0" applyNumberFormat="1" applyFont="1" applyBorder="1">
      <alignment vertical="center"/>
    </xf>
    <xf numFmtId="49" fontId="26" fillId="0" borderId="11" xfId="0" applyNumberFormat="1" applyFont="1" applyBorder="1">
      <alignment vertical="center"/>
    </xf>
    <xf numFmtId="49" fontId="26" fillId="0" borderId="12" xfId="0" applyNumberFormat="1" applyFont="1" applyBorder="1">
      <alignment vertical="center"/>
    </xf>
    <xf numFmtId="49" fontId="26" fillId="0" borderId="10" xfId="0" applyNumberFormat="1" applyFont="1" applyBorder="1">
      <alignment vertical="center"/>
    </xf>
    <xf numFmtId="181" fontId="14" fillId="0" borderId="0" xfId="0" applyNumberFormat="1" applyFont="1">
      <alignment vertical="center"/>
    </xf>
    <xf numFmtId="181" fontId="14" fillId="0" borderId="0" xfId="0" applyNumberFormat="1" applyFont="1" applyAlignment="1">
      <alignment horizontal="left" vertical="center"/>
    </xf>
    <xf numFmtId="181" fontId="20" fillId="2" borderId="4" xfId="0" applyNumberFormat="1" applyFont="1" applyFill="1" applyBorder="1" applyAlignment="1">
      <alignment horizontal="left" vertical="center" wrapText="1"/>
    </xf>
    <xf numFmtId="181" fontId="14" fillId="0" borderId="7" xfId="0" applyNumberFormat="1" applyFont="1" applyBorder="1" applyAlignment="1">
      <alignment horizontal="left" vertical="center"/>
    </xf>
    <xf numFmtId="181" fontId="13" fillId="0" borderId="0" xfId="0" applyNumberFormat="1" applyFont="1" applyAlignment="1">
      <alignment horizontal="left" vertical="center"/>
    </xf>
    <xf numFmtId="176" fontId="6" fillId="0" borderId="3" xfId="1" applyNumberFormat="1" applyFont="1" applyBorder="1" applyAlignment="1" applyProtection="1">
      <alignment horizontal="left" vertical="center"/>
      <protection locked="0"/>
    </xf>
    <xf numFmtId="177" fontId="16" fillId="0" borderId="3" xfId="0" applyNumberFormat="1" applyFont="1" applyBorder="1" applyAlignment="1" applyProtection="1">
      <alignment horizontal="left" vertical="center"/>
      <protection locked="0"/>
    </xf>
    <xf numFmtId="0" fontId="48" fillId="0" borderId="0" xfId="0" applyFont="1" applyAlignment="1">
      <alignment horizontal="left" vertical="center"/>
    </xf>
    <xf numFmtId="49" fontId="6" fillId="0" borderId="3" xfId="1" applyNumberFormat="1" applyFont="1" applyBorder="1" applyAlignment="1" applyProtection="1">
      <alignment horizontal="left" vertical="center"/>
    </xf>
    <xf numFmtId="177" fontId="30" fillId="12" borderId="17" xfId="0" applyNumberFormat="1" applyFont="1" applyFill="1" applyBorder="1">
      <alignment vertical="center"/>
    </xf>
    <xf numFmtId="0" fontId="0" fillId="0" borderId="0" xfId="0" applyProtection="1">
      <alignment vertical="center"/>
    </xf>
    <xf numFmtId="49" fontId="6" fillId="0" borderId="3" xfId="1" applyNumberFormat="1" applyFont="1" applyBorder="1" applyProtection="1">
      <alignment vertical="center"/>
    </xf>
    <xf numFmtId="0" fontId="49" fillId="10" borderId="0" xfId="2" applyFill="1">
      <alignment vertical="center"/>
    </xf>
    <xf numFmtId="49" fontId="22" fillId="4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6" fillId="0" borderId="8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49" fontId="26" fillId="0" borderId="8" xfId="0" applyNumberFormat="1" applyFon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6" fillId="0" borderId="8" xfId="0" applyFont="1" applyBorder="1">
      <alignment vertical="center"/>
    </xf>
    <xf numFmtId="0" fontId="26" fillId="0" borderId="9" xfId="0" applyFont="1" applyBorder="1">
      <alignment vertical="center"/>
    </xf>
    <xf numFmtId="0" fontId="26" fillId="0" borderId="10" xfId="0" applyFont="1" applyBorder="1">
      <alignment vertical="center"/>
    </xf>
    <xf numFmtId="49" fontId="26" fillId="0" borderId="9" xfId="0" applyNumberFormat="1" applyFont="1" applyBorder="1" applyAlignment="1">
      <alignment horizontal="left" vertical="center"/>
    </xf>
    <xf numFmtId="49" fontId="26" fillId="0" borderId="10" xfId="0" applyNumberFormat="1" applyFont="1" applyBorder="1" applyAlignment="1">
      <alignment horizontal="left" vertical="center"/>
    </xf>
    <xf numFmtId="177" fontId="26" fillId="0" borderId="8" xfId="0" applyNumberFormat="1" applyFont="1" applyBorder="1" applyAlignment="1">
      <alignment horizontal="left" vertical="center"/>
    </xf>
    <xf numFmtId="177" fontId="14" fillId="0" borderId="9" xfId="0" applyNumberFormat="1" applyFont="1" applyBorder="1" applyAlignment="1">
      <alignment horizontal="left" vertical="center"/>
    </xf>
    <xf numFmtId="177" fontId="0" fillId="0" borderId="9" xfId="0" applyNumberFormat="1" applyBorder="1">
      <alignment vertical="center"/>
    </xf>
    <xf numFmtId="177" fontId="26" fillId="0" borderId="9" xfId="0" applyNumberFormat="1" applyFont="1" applyBorder="1" applyAlignment="1">
      <alignment horizontal="left" vertical="center"/>
    </xf>
    <xf numFmtId="177" fontId="0" fillId="0" borderId="9" xfId="0" applyNumberFormat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178" fontId="26" fillId="0" borderId="8" xfId="0" applyNumberFormat="1" applyFont="1" applyBorder="1" applyAlignment="1">
      <alignment horizontal="left" vertical="center"/>
    </xf>
    <xf numFmtId="178" fontId="26" fillId="0" borderId="9" xfId="0" applyNumberFormat="1" applyFont="1" applyBorder="1" applyAlignment="1">
      <alignment horizontal="left" vertical="center"/>
    </xf>
    <xf numFmtId="178" fontId="26" fillId="0" borderId="10" xfId="0" applyNumberFormat="1" applyFont="1" applyBorder="1" applyAlignment="1">
      <alignment horizontal="left" vertical="center"/>
    </xf>
    <xf numFmtId="0" fontId="24" fillId="0" borderId="0" xfId="0" applyFont="1" applyAlignment="1">
      <alignment horizontal="right" vertical="center"/>
    </xf>
    <xf numFmtId="178" fontId="24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49" fontId="26" fillId="0" borderId="8" xfId="0" applyNumberFormat="1" applyFont="1" applyBorder="1">
      <alignment vertical="center"/>
    </xf>
    <xf numFmtId="49" fontId="26" fillId="0" borderId="9" xfId="0" applyNumberFormat="1" applyFont="1" applyBorder="1">
      <alignment vertical="center"/>
    </xf>
    <xf numFmtId="49" fontId="26" fillId="0" borderId="10" xfId="0" applyNumberFormat="1" applyFont="1" applyBorder="1">
      <alignment vertical="center"/>
    </xf>
    <xf numFmtId="49" fontId="40" fillId="0" borderId="8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F556463B-B81A-442E-A794-F6B01B9BBA59}"/>
  </cellStyles>
  <dxfs count="2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0" tint="-0.24994659260841701"/>
      </font>
    </dxf>
    <dxf>
      <font>
        <color theme="0" tint="-0.24994659260841701"/>
      </font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bottom/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テーブル スタイル 1" pivot="0" count="0" xr9:uid="{BE6EE76F-79FD-4495-9AF6-B6660E83C69D}"/>
  </tableStyles>
  <colors>
    <mruColors>
      <color rgb="FF84C557"/>
      <color rgb="FFFFC7CE"/>
      <color rgb="FFFF6969"/>
      <color rgb="FF3A9E4D"/>
      <color rgb="FFF18800"/>
      <color rgb="FFE9871D"/>
      <color rgb="FFFF6699"/>
      <color rgb="FFFFBEE6"/>
      <color rgb="FFFFE5FB"/>
      <color rgb="FF94C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L$32" lockText="1" noThreeD="1"/>
</file>

<file path=xl/ctrlProps/ctrlProp10.xml><?xml version="1.0" encoding="utf-8"?>
<formControlPr xmlns="http://schemas.microsoft.com/office/spreadsheetml/2009/9/main" objectType="Radio" firstButton="1" fmlaLink="$L$28" lockText="1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checked="Checked" firstButton="1" fmlaLink="$L$39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L$30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152400</xdr:rowOff>
        </xdr:from>
        <xdr:to>
          <xdr:col>3</xdr:col>
          <xdr:colOff>933450</xdr:colOff>
          <xdr:row>33</xdr:row>
          <xdr:rowOff>9525</xdr:rowOff>
        </xdr:to>
        <xdr:sp macro="" textlink="">
          <xdr:nvSpPr>
            <xdr:cNvPr id="24579" name="Option Button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0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自動（DHCP）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39</xdr:row>
          <xdr:rowOff>0</xdr:rowOff>
        </xdr:from>
        <xdr:to>
          <xdr:col>3</xdr:col>
          <xdr:colOff>390525</xdr:colOff>
          <xdr:row>39</xdr:row>
          <xdr:rowOff>161925</xdr:rowOff>
        </xdr:to>
        <xdr:sp macro="" textlink="">
          <xdr:nvSpPr>
            <xdr:cNvPr id="24581" name="Option Button 5" hidden="1">
              <a:extLst>
                <a:ext uri="{63B3BB69-23CF-44E3-9099-C40C66FF867C}">
                  <a14:compatExt spid="_x0000_s24581"/>
                </a:ext>
                <a:ext uri="{FF2B5EF4-FFF2-40B4-BE49-F238E27FC236}">
                  <a16:creationId xmlns:a16="http://schemas.microsoft.com/office/drawing/2014/main" id="{00000000-0008-0000-0000-00000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39</xdr:row>
          <xdr:rowOff>0</xdr:rowOff>
        </xdr:from>
        <xdr:to>
          <xdr:col>3</xdr:col>
          <xdr:colOff>1304925</xdr:colOff>
          <xdr:row>39</xdr:row>
          <xdr:rowOff>161925</xdr:rowOff>
        </xdr:to>
        <xdr:sp macro="" textlink="">
          <xdr:nvSpPr>
            <xdr:cNvPr id="24582" name="Option Button 6" hidden="1">
              <a:extLst>
                <a:ext uri="{63B3BB69-23CF-44E3-9099-C40C66FF867C}">
                  <a14:compatExt spid="_x0000_s24582"/>
                </a:ext>
                <a:ext uri="{FF2B5EF4-FFF2-40B4-BE49-F238E27FC236}">
                  <a16:creationId xmlns:a16="http://schemas.microsoft.com/office/drawing/2014/main" id="{00000000-0008-0000-0000-00000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247650</xdr:colOff>
      <xdr:row>48</xdr:row>
      <xdr:rowOff>47625</xdr:rowOff>
    </xdr:from>
    <xdr:to>
      <xdr:col>1</xdr:col>
      <xdr:colOff>1555425</xdr:colOff>
      <xdr:row>50</xdr:row>
      <xdr:rowOff>7575</xdr:rowOff>
    </xdr:to>
    <xdr:sp macro="[0]!Sheet3.データ登録_Click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7650" y="8410575"/>
          <a:ext cx="1584000" cy="360000"/>
        </a:xfrm>
        <a:prstGeom prst="roundRect">
          <a:avLst/>
        </a:prstGeom>
        <a:solidFill>
          <a:srgbClr val="F188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データ登録</a:t>
          </a:r>
        </a:p>
      </xdr:txBody>
    </xdr:sp>
    <xdr:clientData/>
  </xdr:twoCellAnchor>
  <xdr:twoCellAnchor>
    <xdr:from>
      <xdr:col>3</xdr:col>
      <xdr:colOff>276225</xdr:colOff>
      <xdr:row>48</xdr:row>
      <xdr:rowOff>47625</xdr:rowOff>
    </xdr:from>
    <xdr:to>
      <xdr:col>3</xdr:col>
      <xdr:colOff>1860225</xdr:colOff>
      <xdr:row>50</xdr:row>
      <xdr:rowOff>7575</xdr:rowOff>
    </xdr:to>
    <xdr:sp macro="[0]!Sheet3.入力データクリア_Click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390775" y="8410575"/>
          <a:ext cx="1584000" cy="360000"/>
        </a:xfrm>
        <a:prstGeom prst="roundRect">
          <a:avLst/>
        </a:prstGeom>
        <a:noFill/>
        <a:ln>
          <a:solidFill>
            <a:srgbClr val="FF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入力中データのクリア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1457325</xdr:colOff>
          <xdr:row>31</xdr:row>
          <xdr:rowOff>57150</xdr:rowOff>
        </xdr:from>
        <xdr:to>
          <xdr:col>3</xdr:col>
          <xdr:colOff>2152650</xdr:colOff>
          <xdr:row>33</xdr:row>
          <xdr:rowOff>85725</xdr:rowOff>
        </xdr:to>
        <xdr:sp macro="" textlink="">
          <xdr:nvSpPr>
            <xdr:cNvPr id="24586" name="Group Box 10" hidden="1">
              <a:extLst>
                <a:ext uri="{63B3BB69-23CF-44E3-9099-C40C66FF867C}">
                  <a14:compatExt spid="_x0000_s24586"/>
                </a:ext>
                <a:ext uri="{FF2B5EF4-FFF2-40B4-BE49-F238E27FC236}">
                  <a16:creationId xmlns:a16="http://schemas.microsoft.com/office/drawing/2014/main" id="{00000000-0008-0000-0000-00000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57150</xdr:rowOff>
        </xdr:from>
        <xdr:to>
          <xdr:col>3</xdr:col>
          <xdr:colOff>2114550</xdr:colOff>
          <xdr:row>40</xdr:row>
          <xdr:rowOff>28575</xdr:rowOff>
        </xdr:to>
        <xdr:sp macro="" textlink="">
          <xdr:nvSpPr>
            <xdr:cNvPr id="24591" name="Group Box 15" hidden="1">
              <a:extLst>
                <a:ext uri="{63B3BB69-23CF-44E3-9099-C40C66FF867C}">
                  <a14:compatExt spid="_x0000_s24591"/>
                </a:ext>
                <a:ext uri="{FF2B5EF4-FFF2-40B4-BE49-F238E27FC236}">
                  <a16:creationId xmlns:a16="http://schemas.microsoft.com/office/drawing/2014/main" id="{00000000-0008-0000-0000-00000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262800</xdr:colOff>
      <xdr:row>13</xdr:row>
      <xdr:rowOff>24715</xdr:rowOff>
    </xdr:from>
    <xdr:to>
      <xdr:col>3</xdr:col>
      <xdr:colOff>1828799</xdr:colOff>
      <xdr:row>20</xdr:row>
      <xdr:rowOff>14667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11" t="41544" r="83503" b="49437"/>
        <a:stretch/>
      </xdr:blipFill>
      <xdr:spPr>
        <a:xfrm>
          <a:off x="262800" y="2329765"/>
          <a:ext cx="3680549" cy="1190102"/>
        </a:xfrm>
        <a:prstGeom prst="rect">
          <a:avLst/>
        </a:prstGeom>
        <a:ln w="38100">
          <a:noFill/>
        </a:ln>
      </xdr:spPr>
    </xdr:pic>
    <xdr:clientData/>
  </xdr:twoCellAnchor>
  <xdr:twoCellAnchor>
    <xdr:from>
      <xdr:col>1</xdr:col>
      <xdr:colOff>314324</xdr:colOff>
      <xdr:row>15</xdr:row>
      <xdr:rowOff>57148</xdr:rowOff>
    </xdr:from>
    <xdr:to>
      <xdr:col>1</xdr:col>
      <xdr:colOff>962025</xdr:colOff>
      <xdr:row>20</xdr:row>
      <xdr:rowOff>9525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0549" y="2705098"/>
          <a:ext cx="647701" cy="809627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990601</xdr:colOff>
      <xdr:row>15</xdr:row>
      <xdr:rowOff>57148</xdr:rowOff>
    </xdr:from>
    <xdr:to>
      <xdr:col>2</xdr:col>
      <xdr:colOff>161925</xdr:colOff>
      <xdr:row>20</xdr:row>
      <xdr:rowOff>9525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266826" y="2705098"/>
          <a:ext cx="781049" cy="809627"/>
        </a:xfrm>
        <a:prstGeom prst="rect">
          <a:avLst/>
        </a:prstGeom>
        <a:noFill/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742947</xdr:colOff>
      <xdr:row>15</xdr:row>
      <xdr:rowOff>57582</xdr:rowOff>
    </xdr:from>
    <xdr:to>
      <xdr:col>3</xdr:col>
      <xdr:colOff>1819275</xdr:colOff>
      <xdr:row>20</xdr:row>
      <xdr:rowOff>19050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flipH="1">
          <a:off x="2857497" y="2705532"/>
          <a:ext cx="1076328" cy="818718"/>
        </a:xfrm>
        <a:prstGeom prst="rect">
          <a:avLst/>
        </a:prstGeom>
        <a:noFill/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31</xdr:row>
          <xdr:rowOff>161925</xdr:rowOff>
        </xdr:from>
        <xdr:to>
          <xdr:col>3</xdr:col>
          <xdr:colOff>1990725</xdr:colOff>
          <xdr:row>33</xdr:row>
          <xdr:rowOff>9525</xdr:rowOff>
        </xdr:to>
        <xdr:sp macro="" textlink="">
          <xdr:nvSpPr>
            <xdr:cNvPr id="24597" name="Option Button 21" hidden="1">
              <a:extLst>
                <a:ext uri="{63B3BB69-23CF-44E3-9099-C40C66FF867C}">
                  <a14:compatExt spid="_x0000_s24597"/>
                </a:ext>
                <a:ext uri="{FF2B5EF4-FFF2-40B4-BE49-F238E27FC236}">
                  <a16:creationId xmlns:a16="http://schemas.microsoft.com/office/drawing/2014/main" id="{00000000-0008-0000-0000-000015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手動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133350</xdr:rowOff>
        </xdr:from>
        <xdr:to>
          <xdr:col>3</xdr:col>
          <xdr:colOff>857250</xdr:colOff>
          <xdr:row>31</xdr:row>
          <xdr:rowOff>38100</xdr:rowOff>
        </xdr:to>
        <xdr:sp macro="" textlink="">
          <xdr:nvSpPr>
            <xdr:cNvPr id="24598" name="Option Button 22" hidden="1">
              <a:extLst>
                <a:ext uri="{63B3BB69-23CF-44E3-9099-C40C66FF867C}">
                  <a14:compatExt spid="_x0000_s24598"/>
                </a:ext>
                <a:ext uri="{FF2B5EF4-FFF2-40B4-BE49-F238E27FC236}">
                  <a16:creationId xmlns:a16="http://schemas.microsoft.com/office/drawing/2014/main" id="{00000000-0008-0000-0000-000016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29</xdr:row>
          <xdr:rowOff>114300</xdr:rowOff>
        </xdr:from>
        <xdr:to>
          <xdr:col>3</xdr:col>
          <xdr:colOff>1838325</xdr:colOff>
          <xdr:row>31</xdr:row>
          <xdr:rowOff>57150</xdr:rowOff>
        </xdr:to>
        <xdr:sp macro="" textlink="">
          <xdr:nvSpPr>
            <xdr:cNvPr id="24599" name="Option Button 23" hidden="1">
              <a:extLst>
                <a:ext uri="{63B3BB69-23CF-44E3-9099-C40C66FF867C}">
                  <a14:compatExt spid="_x0000_s24599"/>
                </a:ext>
                <a:ext uri="{FF2B5EF4-FFF2-40B4-BE49-F238E27FC236}">
                  <a16:creationId xmlns:a16="http://schemas.microsoft.com/office/drawing/2014/main" id="{00000000-0008-0000-0000-000017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xdr:twoCellAnchor editAs="oneCell">
    <xdr:from>
      <xdr:col>18</xdr:col>
      <xdr:colOff>32181</xdr:colOff>
      <xdr:row>21</xdr:row>
      <xdr:rowOff>13227</xdr:rowOff>
    </xdr:from>
    <xdr:to>
      <xdr:col>21</xdr:col>
      <xdr:colOff>126998</xdr:colOff>
      <xdr:row>25</xdr:row>
      <xdr:rowOff>142875</xdr:rowOff>
    </xdr:to>
    <xdr:pic>
      <xdr:nvPicPr>
        <xdr:cNvPr id="21" name="図 20" descr="説明のない画像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6" t="14178" r="3684" b="35131"/>
        <a:stretch/>
      </xdr:blipFill>
      <xdr:spPr bwMode="auto">
        <a:xfrm>
          <a:off x="7861731" y="3689877"/>
          <a:ext cx="2152217" cy="815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1514475</xdr:colOff>
          <xdr:row>27</xdr:row>
          <xdr:rowOff>0</xdr:rowOff>
        </xdr:from>
        <xdr:to>
          <xdr:col>4</xdr:col>
          <xdr:colOff>0</xdr:colOff>
          <xdr:row>29</xdr:row>
          <xdr:rowOff>85725</xdr:rowOff>
        </xdr:to>
        <xdr:sp macro="" textlink="">
          <xdr:nvSpPr>
            <xdr:cNvPr id="24602" name="Group Box 26" hidden="1">
              <a:extLst>
                <a:ext uri="{63B3BB69-23CF-44E3-9099-C40C66FF867C}">
                  <a14:compatExt spid="_x0000_s24602"/>
                </a:ext>
                <a:ext uri="{FF2B5EF4-FFF2-40B4-BE49-F238E27FC236}">
                  <a16:creationId xmlns:a16="http://schemas.microsoft.com/office/drawing/2014/main" id="{00000000-0008-0000-0000-00001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133350</xdr:rowOff>
        </xdr:from>
        <xdr:to>
          <xdr:col>3</xdr:col>
          <xdr:colOff>704850</xdr:colOff>
          <xdr:row>29</xdr:row>
          <xdr:rowOff>38100</xdr:rowOff>
        </xdr:to>
        <xdr:sp macro="" textlink="">
          <xdr:nvSpPr>
            <xdr:cNvPr id="24605" name="Option Button 29" hidden="1">
              <a:extLst>
                <a:ext uri="{63B3BB69-23CF-44E3-9099-C40C66FF867C}">
                  <a14:compatExt spid="_x0000_s24605"/>
                </a:ext>
                <a:ext uri="{FF2B5EF4-FFF2-40B4-BE49-F238E27FC236}">
                  <a16:creationId xmlns:a16="http://schemas.microsoft.com/office/drawing/2014/main" id="{00000000-0008-0000-0000-00001D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12時間表記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962025</xdr:colOff>
          <xdr:row>27</xdr:row>
          <xdr:rowOff>133350</xdr:rowOff>
        </xdr:from>
        <xdr:to>
          <xdr:col>3</xdr:col>
          <xdr:colOff>1600200</xdr:colOff>
          <xdr:row>29</xdr:row>
          <xdr:rowOff>38100</xdr:rowOff>
        </xdr:to>
        <xdr:sp macro="" textlink="">
          <xdr:nvSpPr>
            <xdr:cNvPr id="24607" name="Option Button 31" hidden="1">
              <a:extLst>
                <a:ext uri="{63B3BB69-23CF-44E3-9099-C40C66FF867C}">
                  <a14:compatExt spid="_x0000_s24607"/>
                </a:ext>
                <a:ext uri="{FF2B5EF4-FFF2-40B4-BE49-F238E27FC236}">
                  <a16:creationId xmlns:a16="http://schemas.microsoft.com/office/drawing/2014/main" id="{00000000-0008-0000-0000-00001F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24時間表記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152400</xdr:rowOff>
    </xdr:from>
    <xdr:to>
      <xdr:col>3</xdr:col>
      <xdr:colOff>857250</xdr:colOff>
      <xdr:row>0</xdr:row>
      <xdr:rowOff>495300</xdr:rowOff>
    </xdr:to>
    <xdr:sp macro="[0]!Sheet2.登録済データ削除_Click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23900" y="152400"/>
          <a:ext cx="1466850" cy="342900"/>
        </a:xfrm>
        <a:prstGeom prst="roundRect">
          <a:avLst/>
        </a:prstGeom>
        <a:solidFill>
          <a:srgbClr val="F18800"/>
        </a:solidFill>
        <a:ln w="15875" cap="flat" cmpd="sng" algn="ctr">
          <a:noFill/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データを全削除</a:t>
          </a:r>
        </a:p>
      </xdr:txBody>
    </xdr:sp>
    <xdr:clientData/>
  </xdr:twoCellAnchor>
  <xdr:twoCellAnchor>
    <xdr:from>
      <xdr:col>4</xdr:col>
      <xdr:colOff>295275</xdr:colOff>
      <xdr:row>0</xdr:row>
      <xdr:rowOff>161925</xdr:rowOff>
    </xdr:from>
    <xdr:to>
      <xdr:col>6</xdr:col>
      <xdr:colOff>247650</xdr:colOff>
      <xdr:row>0</xdr:row>
      <xdr:rowOff>504825</xdr:rowOff>
    </xdr:to>
    <xdr:sp macro="[0]!Sheet2.指定削除_Click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05175" y="161925"/>
          <a:ext cx="1381125" cy="342900"/>
        </a:xfrm>
        <a:prstGeom prst="roundRect">
          <a:avLst/>
        </a:prstGeom>
        <a:noFill/>
        <a:ln w="15875" cap="flat" cmpd="sng" algn="ctr">
          <a:solidFill>
            <a:srgbClr val="FF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台を指定して削除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438149</xdr:colOff>
      <xdr:row>0</xdr:row>
      <xdr:rowOff>47624</xdr:rowOff>
    </xdr:from>
    <xdr:to>
      <xdr:col>5</xdr:col>
      <xdr:colOff>1792724</xdr:colOff>
      <xdr:row>0</xdr:row>
      <xdr:rowOff>482864</xdr:rowOff>
    </xdr:to>
    <xdr:sp macro="[0]!Sheet10.コピペ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57524" y="47624"/>
          <a:ext cx="2088000" cy="435240"/>
        </a:xfrm>
        <a:prstGeom prst="roundRect">
          <a:avLst/>
        </a:prstGeom>
        <a:gradFill rotWithShape="1">
          <a:gsLst>
            <a:gs pos="0">
              <a:srgbClr val="8064A2">
                <a:shade val="51000"/>
                <a:satMod val="130000"/>
              </a:srgbClr>
            </a:gs>
            <a:gs pos="80000">
              <a:srgbClr val="8064A2">
                <a:shade val="93000"/>
                <a:satMod val="130000"/>
              </a:srgbClr>
            </a:gs>
            <a:gs pos="100000">
              <a:srgbClr val="8064A2">
                <a:shade val="94000"/>
                <a:satMod val="135000"/>
              </a:srgbClr>
            </a:gs>
          </a:gsLst>
          <a:lin ang="16200000" scaled="0"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スプレッドシートから貼付</a:t>
          </a:r>
        </a:p>
      </xdr:txBody>
    </xdr:sp>
    <xdr:clientData/>
  </xdr:twoCellAnchor>
  <xdr:twoCellAnchor>
    <xdr:from>
      <xdr:col>9</xdr:col>
      <xdr:colOff>324411</xdr:colOff>
      <xdr:row>0</xdr:row>
      <xdr:rowOff>57150</xdr:rowOff>
    </xdr:from>
    <xdr:to>
      <xdr:col>11</xdr:col>
      <xdr:colOff>149510</xdr:colOff>
      <xdr:row>0</xdr:row>
      <xdr:rowOff>453150</xdr:rowOff>
    </xdr:to>
    <xdr:sp macro="[0]!Sheet10.データ作成_Click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415058" y="57150"/>
          <a:ext cx="1685276" cy="396000"/>
        </a:xfrm>
        <a:prstGeom prst="roundRect">
          <a:avLst/>
        </a:prstGeom>
        <a:solidFill>
          <a:srgbClr val="3A9E4D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データ作成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127635</xdr:colOff>
      <xdr:row>14</xdr:row>
      <xdr:rowOff>126833</xdr:rowOff>
    </xdr:from>
    <xdr:to>
      <xdr:col>10</xdr:col>
      <xdr:colOff>166149</xdr:colOff>
      <xdr:row>14</xdr:row>
      <xdr:rowOff>126833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 bwMode="auto">
        <a:xfrm>
          <a:off x="1927860" y="3079583"/>
          <a:ext cx="238539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19</xdr:row>
      <xdr:rowOff>84221</xdr:rowOff>
    </xdr:from>
    <xdr:to>
      <xdr:col>10</xdr:col>
      <xdr:colOff>165735</xdr:colOff>
      <xdr:row>19</xdr:row>
      <xdr:rowOff>84221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 bwMode="auto">
        <a:xfrm>
          <a:off x="1937385" y="3998996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20</xdr:row>
      <xdr:rowOff>87630</xdr:rowOff>
    </xdr:from>
    <xdr:to>
      <xdr:col>10</xdr:col>
      <xdr:colOff>165735</xdr:colOff>
      <xdr:row>20</xdr:row>
      <xdr:rowOff>87630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 bwMode="auto">
        <a:xfrm>
          <a:off x="1937385" y="4211955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21</xdr:row>
      <xdr:rowOff>106279</xdr:rowOff>
    </xdr:from>
    <xdr:to>
      <xdr:col>10</xdr:col>
      <xdr:colOff>165735</xdr:colOff>
      <xdr:row>21</xdr:row>
      <xdr:rowOff>106279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 bwMode="auto">
        <a:xfrm>
          <a:off x="1937385" y="4440154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30</xdr:row>
      <xdr:rowOff>59657</xdr:rowOff>
    </xdr:from>
    <xdr:to>
      <xdr:col>10</xdr:col>
      <xdr:colOff>175641</xdr:colOff>
      <xdr:row>30</xdr:row>
      <xdr:rowOff>59657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 bwMode="auto">
        <a:xfrm>
          <a:off x="1956435" y="6193757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31</xdr:row>
      <xdr:rowOff>80712</xdr:rowOff>
    </xdr:from>
    <xdr:to>
      <xdr:col>10</xdr:col>
      <xdr:colOff>175641</xdr:colOff>
      <xdr:row>31</xdr:row>
      <xdr:rowOff>80712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 bwMode="auto">
        <a:xfrm>
          <a:off x="1956435" y="6424362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32</xdr:row>
      <xdr:rowOff>81714</xdr:rowOff>
    </xdr:from>
    <xdr:to>
      <xdr:col>10</xdr:col>
      <xdr:colOff>175641</xdr:colOff>
      <xdr:row>32</xdr:row>
      <xdr:rowOff>81714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 bwMode="auto">
        <a:xfrm>
          <a:off x="1956435" y="6634914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33</xdr:row>
      <xdr:rowOff>85123</xdr:rowOff>
    </xdr:from>
    <xdr:to>
      <xdr:col>10</xdr:col>
      <xdr:colOff>175641</xdr:colOff>
      <xdr:row>33</xdr:row>
      <xdr:rowOff>85123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 bwMode="auto">
        <a:xfrm>
          <a:off x="1956435" y="6847873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165735</xdr:colOff>
      <xdr:row>34</xdr:row>
      <xdr:rowOff>103772</xdr:rowOff>
    </xdr:from>
    <xdr:to>
      <xdr:col>10</xdr:col>
      <xdr:colOff>194239</xdr:colOff>
      <xdr:row>34</xdr:row>
      <xdr:rowOff>103772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 bwMode="auto">
        <a:xfrm>
          <a:off x="1965960" y="7076072"/>
          <a:ext cx="228529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165735</xdr:colOff>
      <xdr:row>35</xdr:row>
      <xdr:rowOff>104775</xdr:rowOff>
    </xdr:from>
    <xdr:to>
      <xdr:col>10</xdr:col>
      <xdr:colOff>194239</xdr:colOff>
      <xdr:row>35</xdr:row>
      <xdr:rowOff>104775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CxnSpPr/>
      </xdr:nvCxnSpPr>
      <xdr:spPr bwMode="auto">
        <a:xfrm>
          <a:off x="1965960" y="7286625"/>
          <a:ext cx="228529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18</xdr:row>
      <xdr:rowOff>84221</xdr:rowOff>
    </xdr:from>
    <xdr:to>
      <xdr:col>10</xdr:col>
      <xdr:colOff>165735</xdr:colOff>
      <xdr:row>18</xdr:row>
      <xdr:rowOff>84221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 bwMode="auto">
        <a:xfrm>
          <a:off x="1937385" y="3789446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22</xdr:row>
      <xdr:rowOff>107282</xdr:rowOff>
    </xdr:from>
    <xdr:to>
      <xdr:col>10</xdr:col>
      <xdr:colOff>165735</xdr:colOff>
      <xdr:row>22</xdr:row>
      <xdr:rowOff>107282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 bwMode="auto">
        <a:xfrm>
          <a:off x="1937385" y="4650707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127635</xdr:colOff>
      <xdr:row>15</xdr:row>
      <xdr:rowOff>126833</xdr:rowOff>
    </xdr:from>
    <xdr:to>
      <xdr:col>10</xdr:col>
      <xdr:colOff>166149</xdr:colOff>
      <xdr:row>15</xdr:row>
      <xdr:rowOff>126833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 bwMode="auto">
        <a:xfrm>
          <a:off x="1927860" y="3289133"/>
          <a:ext cx="238539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23</xdr:row>
      <xdr:rowOff>106279</xdr:rowOff>
    </xdr:from>
    <xdr:to>
      <xdr:col>10</xdr:col>
      <xdr:colOff>165735</xdr:colOff>
      <xdr:row>23</xdr:row>
      <xdr:rowOff>106279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 bwMode="auto">
        <a:xfrm>
          <a:off x="1937385" y="4859254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39</xdr:row>
      <xdr:rowOff>88232</xdr:rowOff>
    </xdr:from>
    <xdr:to>
      <xdr:col>10</xdr:col>
      <xdr:colOff>175641</xdr:colOff>
      <xdr:row>39</xdr:row>
      <xdr:rowOff>88232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 bwMode="auto">
        <a:xfrm>
          <a:off x="1956435" y="7965407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40</xdr:row>
      <xdr:rowOff>109287</xdr:rowOff>
    </xdr:from>
    <xdr:to>
      <xdr:col>10</xdr:col>
      <xdr:colOff>175641</xdr:colOff>
      <xdr:row>40</xdr:row>
      <xdr:rowOff>109287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 bwMode="auto">
        <a:xfrm>
          <a:off x="1956435" y="8196012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41</xdr:row>
      <xdr:rowOff>109287</xdr:rowOff>
    </xdr:from>
    <xdr:to>
      <xdr:col>10</xdr:col>
      <xdr:colOff>175641</xdr:colOff>
      <xdr:row>41</xdr:row>
      <xdr:rowOff>109287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 bwMode="auto">
        <a:xfrm>
          <a:off x="1956435" y="8405562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156210</xdr:colOff>
      <xdr:row>42</xdr:row>
      <xdr:rowOff>109287</xdr:rowOff>
    </xdr:from>
    <xdr:to>
      <xdr:col>10</xdr:col>
      <xdr:colOff>175641</xdr:colOff>
      <xdr:row>42</xdr:row>
      <xdr:rowOff>109287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 bwMode="auto">
        <a:xfrm>
          <a:off x="1956435" y="8615112"/>
          <a:ext cx="219456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24</xdr:row>
      <xdr:rowOff>106279</xdr:rowOff>
    </xdr:from>
    <xdr:to>
      <xdr:col>10</xdr:col>
      <xdr:colOff>165735</xdr:colOff>
      <xdr:row>24</xdr:row>
      <xdr:rowOff>106279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/>
      </xdr:nvCxnSpPr>
      <xdr:spPr bwMode="auto">
        <a:xfrm>
          <a:off x="1937385" y="5068804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24</xdr:row>
      <xdr:rowOff>106279</xdr:rowOff>
    </xdr:from>
    <xdr:to>
      <xdr:col>10</xdr:col>
      <xdr:colOff>165735</xdr:colOff>
      <xdr:row>24</xdr:row>
      <xdr:rowOff>106279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 bwMode="auto">
        <a:xfrm>
          <a:off x="1937385" y="5068804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137160</xdr:colOff>
      <xdr:row>24</xdr:row>
      <xdr:rowOff>106279</xdr:rowOff>
    </xdr:from>
    <xdr:to>
      <xdr:col>10</xdr:col>
      <xdr:colOff>165735</xdr:colOff>
      <xdr:row>24</xdr:row>
      <xdr:rowOff>106279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 bwMode="auto">
        <a:xfrm>
          <a:off x="1937385" y="5068804"/>
          <a:ext cx="228600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160020</xdr:colOff>
      <xdr:row>45</xdr:row>
      <xdr:rowOff>118812</xdr:rowOff>
    </xdr:from>
    <xdr:to>
      <xdr:col>10</xdr:col>
      <xdr:colOff>169909</xdr:colOff>
      <xdr:row>45</xdr:row>
      <xdr:rowOff>118812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 bwMode="auto">
        <a:xfrm>
          <a:off x="1960245" y="9167562"/>
          <a:ext cx="209914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  <xdr:twoCellAnchor>
    <xdr:from>
      <xdr:col>9</xdr:col>
      <xdr:colOff>160020</xdr:colOff>
      <xdr:row>48</xdr:row>
      <xdr:rowOff>118812</xdr:rowOff>
    </xdr:from>
    <xdr:to>
      <xdr:col>10</xdr:col>
      <xdr:colOff>169909</xdr:colOff>
      <xdr:row>48</xdr:row>
      <xdr:rowOff>118812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 bwMode="auto">
        <a:xfrm>
          <a:off x="1960245" y="9710487"/>
          <a:ext cx="209914" cy="0"/>
        </a:xfrm>
        <a:prstGeom prst="straightConnector1">
          <a:avLst/>
        </a:prstGeom>
        <a:ln w="38100">
          <a:solidFill>
            <a:srgbClr val="00CCFF"/>
          </a:solidFill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 fPrintsWithSheet="0"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C(27)_Provider" connectionId="2" xr16:uid="{05BFBA7E-C884-4A78-913B-738D142BEF5F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tent_settings" connectionId="1" xr16:uid="{ADC17DB2-C288-45AB-B91B-817EFAE4F51A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しずく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しずく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しずく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hyperlink" Target="https://kintaiplus.freee.co.jp/gateway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4A2D-9120-4608-8259-C09EC4117A9A}">
  <sheetPr codeName="Sheet3">
    <tabColor rgb="FF92D050"/>
    <pageSetUpPr autoPageBreaks="0"/>
  </sheetPr>
  <dimension ref="B1:S52"/>
  <sheetViews>
    <sheetView showGridLines="0" showRowColHeaders="0" tabSelected="1" zoomScaleNormal="100" zoomScaleSheetLayoutView="90" workbookViewId="0">
      <selection activeCell="D6" sqref="D6"/>
    </sheetView>
  </sheetViews>
  <sheetFormatPr defaultColWidth="9" defaultRowHeight="15.75"/>
  <cols>
    <col min="1" max="1" width="3.625" style="19" customWidth="1"/>
    <col min="2" max="2" width="21.125" style="19" customWidth="1"/>
    <col min="3" max="3" width="3" style="19" bestFit="1" customWidth="1"/>
    <col min="4" max="4" width="28.875" style="20" customWidth="1"/>
    <col min="5" max="5" width="3.25" style="20" hidden="1" customWidth="1"/>
    <col min="6" max="6" width="4.125" style="20" hidden="1" customWidth="1"/>
    <col min="7" max="7" width="15.125" style="20" hidden="1" customWidth="1"/>
    <col min="8" max="10" width="17" style="19" customWidth="1"/>
    <col min="11" max="12" width="9" style="20" hidden="1" customWidth="1"/>
    <col min="13" max="13" width="9" style="21" hidden="1" customWidth="1"/>
    <col min="14" max="14" width="9" style="24" hidden="1" customWidth="1"/>
    <col min="15" max="15" width="9" style="58" hidden="1" customWidth="1"/>
    <col min="16" max="17" width="9" style="21" hidden="1" customWidth="1"/>
    <col min="18" max="18" width="9" style="19" hidden="1" customWidth="1"/>
    <col min="19" max="16384" width="9" style="19"/>
  </cols>
  <sheetData>
    <row r="1" spans="2:18" ht="11.25" customHeight="1"/>
    <row r="2" spans="2:18" ht="19.5">
      <c r="B2" s="4" t="s">
        <v>238</v>
      </c>
      <c r="C2" s="4"/>
    </row>
    <row r="3" spans="2:18" s="22" customFormat="1" ht="14.25">
      <c r="B3" s="22" t="s">
        <v>10</v>
      </c>
      <c r="D3" s="23"/>
      <c r="E3" s="23"/>
      <c r="F3" s="23"/>
      <c r="G3" s="23"/>
      <c r="K3" s="23"/>
      <c r="L3" s="23"/>
      <c r="M3" s="24"/>
      <c r="N3" s="24"/>
      <c r="O3" s="59"/>
      <c r="P3" s="24"/>
      <c r="Q3" s="24"/>
    </row>
    <row r="4" spans="2:18" s="22" customFormat="1" ht="14.25">
      <c r="B4" s="25" t="s">
        <v>11</v>
      </c>
      <c r="D4" s="23"/>
      <c r="E4" s="23"/>
      <c r="F4" s="23"/>
      <c r="G4" s="23"/>
      <c r="K4" s="23"/>
      <c r="L4" s="23"/>
      <c r="M4" s="24"/>
      <c r="N4" s="24"/>
      <c r="O4" s="59"/>
      <c r="P4" s="24"/>
      <c r="Q4" s="24"/>
    </row>
    <row r="5" spans="2:18" s="22" customFormat="1" ht="14.25">
      <c r="D5" s="23"/>
      <c r="E5" s="23"/>
      <c r="F5" s="23"/>
      <c r="G5" s="23"/>
      <c r="K5" s="23"/>
      <c r="L5" s="23"/>
      <c r="M5" s="24"/>
      <c r="N5" s="24"/>
      <c r="O5" s="59"/>
      <c r="P5" s="24"/>
      <c r="Q5" s="24"/>
    </row>
    <row r="6" spans="2:18" s="7" customFormat="1" ht="13.5" customHeight="1">
      <c r="B6" s="5" t="s">
        <v>12</v>
      </c>
      <c r="C6" s="30" t="s">
        <v>13</v>
      </c>
      <c r="D6" s="49"/>
      <c r="E6" s="52"/>
      <c r="F6" s="52"/>
      <c r="G6" s="52"/>
      <c r="H6" s="7" t="s">
        <v>14</v>
      </c>
      <c r="K6" s="8" t="str">
        <f>IF(D6="","A","")</f>
        <v>A</v>
      </c>
      <c r="L6" s="8"/>
      <c r="M6" s="31"/>
      <c r="N6" s="32"/>
      <c r="O6" s="48"/>
      <c r="P6" s="52"/>
      <c r="Q6" s="52"/>
    </row>
    <row r="7" spans="2:18" s="7" customFormat="1" ht="13.5" customHeight="1">
      <c r="B7" s="5" t="s">
        <v>226</v>
      </c>
      <c r="C7" s="30" t="s">
        <v>13</v>
      </c>
      <c r="D7" s="49"/>
      <c r="E7" s="52"/>
      <c r="F7" s="52"/>
      <c r="G7" s="52"/>
      <c r="H7" s="7" t="s">
        <v>227</v>
      </c>
      <c r="K7" s="8" t="str">
        <f t="shared" ref="K7" si="0">IF(D7="","A","")</f>
        <v>A</v>
      </c>
      <c r="L7" s="8"/>
      <c r="M7" s="31"/>
      <c r="N7" s="49"/>
      <c r="O7" s="49"/>
      <c r="P7" s="49"/>
      <c r="Q7" s="52"/>
    </row>
    <row r="8" spans="2:18" s="7" customFormat="1" ht="13.5" customHeight="1">
      <c r="B8"/>
      <c r="C8"/>
      <c r="D8" s="157"/>
      <c r="E8"/>
      <c r="F8"/>
      <c r="G8"/>
      <c r="H8"/>
      <c r="I8"/>
      <c r="J8"/>
      <c r="K8" s="8"/>
      <c r="L8" s="8"/>
      <c r="M8" s="31"/>
      <c r="N8" s="32"/>
      <c r="O8" s="155"/>
      <c r="P8" s="158"/>
      <c r="Q8" s="158"/>
    </row>
    <row r="9" spans="2:18" s="7" customFormat="1" ht="13.5" customHeight="1">
      <c r="D9" s="26"/>
      <c r="E9" s="26"/>
      <c r="F9" s="26"/>
      <c r="G9" s="8"/>
      <c r="K9" s="8"/>
      <c r="L9" s="8"/>
      <c r="M9" s="31"/>
      <c r="N9" s="32"/>
      <c r="O9" s="26"/>
      <c r="P9" s="9"/>
      <c r="Q9" s="9"/>
    </row>
    <row r="10" spans="2:18" s="7" customFormat="1" ht="13.5" customHeight="1">
      <c r="B10" s="10" t="s">
        <v>15</v>
      </c>
      <c r="C10" s="10"/>
      <c r="D10" s="26"/>
      <c r="E10" s="26"/>
      <c r="F10" s="26"/>
      <c r="G10" s="8"/>
      <c r="K10" s="8"/>
      <c r="L10" s="8"/>
      <c r="M10" s="31"/>
      <c r="N10" s="32"/>
      <c r="O10" s="26"/>
      <c r="P10" s="9"/>
      <c r="Q10" s="9"/>
    </row>
    <row r="11" spans="2:18" s="7" customFormat="1" ht="13.5" customHeight="1">
      <c r="B11" s="5" t="s">
        <v>16</v>
      </c>
      <c r="C11" s="30" t="s">
        <v>13</v>
      </c>
      <c r="D11" s="49"/>
      <c r="E11" s="52"/>
      <c r="F11" s="52"/>
      <c r="G11" s="52"/>
      <c r="H11" s="11" t="s">
        <v>61</v>
      </c>
      <c r="K11" s="8" t="str">
        <f>IF(D11="","A","")</f>
        <v>A</v>
      </c>
      <c r="L11" s="8"/>
      <c r="M11" s="5" t="s">
        <v>16</v>
      </c>
      <c r="N11" s="30" t="s">
        <v>13</v>
      </c>
      <c r="O11" s="48"/>
      <c r="P11" s="52"/>
      <c r="Q11" s="52"/>
      <c r="R11" s="52"/>
    </row>
    <row r="12" spans="2:18" s="7" customFormat="1" ht="13.5" customHeight="1">
      <c r="B12" s="5" t="s">
        <v>17</v>
      </c>
      <c r="C12" s="30" t="s">
        <v>13</v>
      </c>
      <c r="D12" s="49"/>
      <c r="E12" s="52"/>
      <c r="F12" s="52"/>
      <c r="G12" s="52"/>
      <c r="H12" s="12" t="s">
        <v>62</v>
      </c>
      <c r="K12" s="8" t="str">
        <f t="shared" ref="K12:K13" si="1">IF(D12="","A","")</f>
        <v>A</v>
      </c>
      <c r="L12" s="8"/>
      <c r="M12" s="5" t="s">
        <v>17</v>
      </c>
      <c r="N12" s="30" t="s">
        <v>13</v>
      </c>
      <c r="O12" s="48"/>
      <c r="P12" s="52"/>
      <c r="Q12" s="52"/>
      <c r="R12" s="52"/>
    </row>
    <row r="13" spans="2:18" s="7" customFormat="1" ht="13.5" customHeight="1">
      <c r="B13" s="5" t="s">
        <v>18</v>
      </c>
      <c r="C13" s="30" t="s">
        <v>13</v>
      </c>
      <c r="D13" s="152"/>
      <c r="E13" s="50"/>
      <c r="F13" s="50"/>
      <c r="G13" s="50"/>
      <c r="H13" s="13" t="s">
        <v>63</v>
      </c>
      <c r="K13" s="8" t="str">
        <f t="shared" si="1"/>
        <v>A</v>
      </c>
      <c r="L13" s="8"/>
      <c r="M13" s="5" t="s">
        <v>18</v>
      </c>
      <c r="N13" s="30" t="s">
        <v>13</v>
      </c>
      <c r="O13" s="47"/>
      <c r="P13" s="50"/>
      <c r="Q13" s="50"/>
      <c r="R13" s="50"/>
    </row>
    <row r="14" spans="2:18" s="7" customFormat="1" ht="13.5" customHeight="1">
      <c r="D14" s="8"/>
      <c r="E14" s="8"/>
      <c r="F14" s="8"/>
      <c r="G14" s="8"/>
      <c r="K14" s="8"/>
      <c r="L14" s="8"/>
      <c r="M14" s="9"/>
      <c r="N14" s="24"/>
      <c r="O14" s="26"/>
      <c r="P14" s="9"/>
      <c r="Q14" s="9"/>
    </row>
    <row r="15" spans="2:18" s="7" customFormat="1" ht="13.5" customHeight="1">
      <c r="D15" s="8"/>
      <c r="E15" s="8"/>
      <c r="F15" s="8"/>
      <c r="G15" s="8"/>
      <c r="K15" s="8"/>
      <c r="L15" s="8"/>
      <c r="M15" s="9"/>
      <c r="N15" s="24"/>
      <c r="O15" s="26"/>
      <c r="P15" s="9"/>
      <c r="Q15" s="9"/>
    </row>
    <row r="16" spans="2:18" s="7" customFormat="1" ht="13.5" customHeight="1">
      <c r="D16" s="8"/>
      <c r="E16" s="8"/>
      <c r="F16" s="8"/>
      <c r="G16" s="8"/>
      <c r="K16" s="8"/>
      <c r="L16" s="8"/>
      <c r="M16" s="9"/>
      <c r="N16" s="24"/>
      <c r="O16" s="26"/>
      <c r="P16" s="9"/>
      <c r="Q16" s="9"/>
    </row>
    <row r="17" spans="2:19" s="7" customFormat="1" ht="13.5" customHeight="1">
      <c r="D17" s="8"/>
      <c r="E17" s="8"/>
      <c r="F17" s="8"/>
      <c r="G17" s="8"/>
      <c r="K17" s="8"/>
      <c r="L17" s="8"/>
      <c r="M17" s="9"/>
      <c r="N17" s="24"/>
      <c r="O17" s="26"/>
      <c r="P17" s="9"/>
      <c r="Q17" s="9"/>
    </row>
    <row r="18" spans="2:19" s="7" customFormat="1" ht="13.5" customHeight="1">
      <c r="D18" s="8"/>
      <c r="E18" s="8"/>
      <c r="F18" s="8"/>
      <c r="G18" s="8"/>
      <c r="K18" s="8"/>
      <c r="L18" s="8"/>
      <c r="M18" s="9"/>
      <c r="N18" s="24"/>
      <c r="O18" s="26"/>
      <c r="P18" s="9"/>
      <c r="Q18" s="9"/>
    </row>
    <row r="19" spans="2:19" s="7" customFormat="1" ht="13.5" customHeight="1">
      <c r="D19" s="8"/>
      <c r="E19" s="8"/>
      <c r="F19" s="8"/>
      <c r="G19" s="8"/>
      <c r="K19" s="8"/>
      <c r="L19" s="8"/>
      <c r="M19" s="9"/>
      <c r="N19" s="24"/>
      <c r="O19" s="26"/>
      <c r="P19" s="9"/>
      <c r="Q19" s="9"/>
    </row>
    <row r="20" spans="2:19" s="7" customFormat="1" ht="13.5" customHeight="1">
      <c r="D20" s="8"/>
      <c r="E20" s="8"/>
      <c r="F20" s="8"/>
      <c r="G20" s="14"/>
      <c r="H20" s="14" t="s">
        <v>44</v>
      </c>
      <c r="K20" s="8"/>
      <c r="L20" s="8"/>
      <c r="M20" s="9"/>
      <c r="N20" s="24"/>
      <c r="O20" s="26"/>
      <c r="P20" s="9"/>
      <c r="Q20" s="9"/>
    </row>
    <row r="21" spans="2:19" s="7" customFormat="1" ht="13.5" customHeight="1">
      <c r="D21" s="8"/>
      <c r="E21" s="8"/>
      <c r="F21" s="8"/>
      <c r="G21" s="14"/>
      <c r="H21" s="14"/>
      <c r="K21" s="8"/>
      <c r="L21" s="8"/>
      <c r="M21" s="9"/>
      <c r="N21" s="24"/>
      <c r="O21" s="26"/>
      <c r="P21" s="9"/>
      <c r="Q21" s="9"/>
    </row>
    <row r="22" spans="2:19" s="7" customFormat="1" ht="13.5" customHeight="1">
      <c r="B22" s="5" t="s">
        <v>48</v>
      </c>
      <c r="C22" s="33"/>
      <c r="D22" s="153" t="s">
        <v>65</v>
      </c>
      <c r="E22" s="53"/>
      <c r="F22" s="53"/>
      <c r="G22" s="53"/>
      <c r="H22" s="14" t="s">
        <v>59</v>
      </c>
      <c r="K22" s="8" t="str">
        <f>IF(COUNTIF(D22:G23,"*入力例*")=1,"D","")</f>
        <v/>
      </c>
      <c r="L22" s="8"/>
      <c r="M22" s="5" t="s">
        <v>48</v>
      </c>
      <c r="N22" s="33"/>
      <c r="O22" s="57" t="s">
        <v>65</v>
      </c>
      <c r="P22" s="53"/>
      <c r="Q22" s="53"/>
      <c r="R22" s="53"/>
      <c r="S22" s="54"/>
    </row>
    <row r="23" spans="2:19" s="7" customFormat="1" ht="13.5" customHeight="1">
      <c r="B23" s="5" t="s">
        <v>49</v>
      </c>
      <c r="C23" s="33"/>
      <c r="D23" s="153" t="s">
        <v>66</v>
      </c>
      <c r="E23" s="53"/>
      <c r="F23" s="53"/>
      <c r="G23" s="53"/>
      <c r="H23" s="14" t="s">
        <v>69</v>
      </c>
      <c r="K23" s="8"/>
      <c r="L23" s="8"/>
      <c r="M23" s="5" t="s">
        <v>49</v>
      </c>
      <c r="N23" s="33"/>
      <c r="O23" s="57" t="s">
        <v>66</v>
      </c>
      <c r="P23" s="53"/>
      <c r="Q23" s="53"/>
      <c r="R23" s="53"/>
    </row>
    <row r="24" spans="2:19" s="7" customFormat="1" ht="13.5" customHeight="1">
      <c r="B24" s="28"/>
      <c r="C24" s="33"/>
      <c r="D24" s="55"/>
      <c r="E24" s="55"/>
      <c r="F24" s="55"/>
      <c r="G24" s="55"/>
      <c r="H24" s="7" t="s">
        <v>70</v>
      </c>
      <c r="K24" s="8"/>
      <c r="L24" s="8"/>
      <c r="M24" s="28"/>
      <c r="N24" s="33"/>
      <c r="O24" s="55"/>
      <c r="P24" s="55"/>
      <c r="Q24" s="55"/>
      <c r="R24" s="55"/>
    </row>
    <row r="25" spans="2:19" s="7" customFormat="1" ht="13.5" customHeight="1">
      <c r="B25" s="5" t="s">
        <v>50</v>
      </c>
      <c r="C25" s="33"/>
      <c r="D25" s="153" t="s">
        <v>67</v>
      </c>
      <c r="E25" s="53"/>
      <c r="F25" s="53"/>
      <c r="G25" s="53"/>
      <c r="H25" s="7" t="s">
        <v>71</v>
      </c>
      <c r="K25" s="8" t="str">
        <f>IF(COUNTIF(D25:G26,"*入力例*")=1,"G","")</f>
        <v/>
      </c>
      <c r="L25" s="8"/>
      <c r="M25" s="5" t="s">
        <v>50</v>
      </c>
      <c r="N25" s="33"/>
      <c r="O25" s="57" t="s">
        <v>67</v>
      </c>
      <c r="P25" s="53"/>
      <c r="Q25" s="53"/>
      <c r="R25" s="53"/>
    </row>
    <row r="26" spans="2:19" s="7" customFormat="1" ht="13.5" customHeight="1">
      <c r="B26" s="5" t="s">
        <v>51</v>
      </c>
      <c r="C26" s="33"/>
      <c r="D26" s="153" t="s">
        <v>68</v>
      </c>
      <c r="E26" s="53"/>
      <c r="F26" s="53"/>
      <c r="G26" s="53"/>
      <c r="H26" s="7" t="s">
        <v>64</v>
      </c>
      <c r="K26" s="8"/>
      <c r="L26" s="8"/>
      <c r="M26" s="5" t="s">
        <v>51</v>
      </c>
      <c r="N26" s="33"/>
      <c r="O26" s="57" t="s">
        <v>68</v>
      </c>
      <c r="P26" s="53"/>
      <c r="Q26" s="53"/>
      <c r="R26" s="53"/>
    </row>
    <row r="27" spans="2:19" s="7" customFormat="1" ht="13.5" customHeight="1">
      <c r="B27" s="7" t="s">
        <v>60</v>
      </c>
      <c r="D27" s="8"/>
      <c r="E27" s="8"/>
      <c r="F27" s="8"/>
      <c r="G27" s="8"/>
      <c r="K27" s="8"/>
      <c r="L27" s="8"/>
      <c r="M27" s="9"/>
      <c r="N27" s="24"/>
      <c r="O27" s="26"/>
      <c r="P27" s="9"/>
      <c r="Q27" s="9"/>
    </row>
    <row r="28" spans="2:19" s="7" customFormat="1" ht="13.5" customHeight="1">
      <c r="B28" s="17"/>
      <c r="D28" s="8"/>
      <c r="E28" s="8"/>
      <c r="F28" s="8"/>
      <c r="G28" s="8"/>
      <c r="K28" s="8"/>
      <c r="L28" s="2">
        <v>2</v>
      </c>
      <c r="M28" s="9"/>
      <c r="N28" s="24"/>
      <c r="O28" s="26"/>
      <c r="P28" s="9"/>
      <c r="Q28" s="9"/>
    </row>
    <row r="29" spans="2:19" s="7" customFormat="1" ht="13.5" customHeight="1">
      <c r="B29" s="5" t="s">
        <v>58</v>
      </c>
      <c r="C29" s="30" t="s">
        <v>13</v>
      </c>
      <c r="D29" s="55"/>
      <c r="E29" s="56"/>
      <c r="F29" s="56"/>
      <c r="G29" s="56"/>
      <c r="K29" s="8"/>
      <c r="L29" s="8" t="str">
        <f>IF(L28=2,"24時間表記","12時間表記")</f>
        <v>24時間表記</v>
      </c>
      <c r="M29" s="9"/>
      <c r="N29" s="24"/>
      <c r="O29" s="26"/>
      <c r="P29" s="9"/>
      <c r="Q29" s="9"/>
    </row>
    <row r="30" spans="2:19" s="7" customFormat="1" ht="13.5" customHeight="1">
      <c r="D30" s="8"/>
      <c r="E30" s="8"/>
      <c r="F30" s="8"/>
      <c r="G30" s="8"/>
      <c r="K30" s="8"/>
      <c r="L30" s="2">
        <v>1</v>
      </c>
      <c r="M30" s="9"/>
      <c r="N30" s="24"/>
      <c r="O30" s="26"/>
      <c r="P30" s="9"/>
      <c r="Q30" s="9"/>
    </row>
    <row r="31" spans="2:19" s="7" customFormat="1" ht="13.5" customHeight="1">
      <c r="B31" s="5" t="s">
        <v>19</v>
      </c>
      <c r="C31" s="30" t="s">
        <v>13</v>
      </c>
      <c r="D31" s="27"/>
      <c r="E31" s="51"/>
      <c r="F31" s="51"/>
      <c r="G31" s="51"/>
      <c r="H31" s="7" t="s">
        <v>20</v>
      </c>
      <c r="K31" s="8"/>
      <c r="L31" s="8" t="str">
        <f>IF(L30=2,"有","無")</f>
        <v>無</v>
      </c>
      <c r="M31" s="9"/>
      <c r="N31" s="24"/>
      <c r="O31" s="26"/>
      <c r="P31" s="9"/>
      <c r="Q31" s="9"/>
    </row>
    <row r="32" spans="2:19" s="7" customFormat="1" ht="13.5" customHeight="1">
      <c r="B32" s="15">
        <v>2</v>
      </c>
      <c r="C32" s="15"/>
      <c r="D32" s="8"/>
      <c r="E32" s="8"/>
      <c r="F32" s="8"/>
      <c r="G32" s="8"/>
      <c r="K32" s="8"/>
      <c r="L32" s="2">
        <v>1</v>
      </c>
      <c r="M32" s="9"/>
      <c r="N32" s="24"/>
      <c r="O32" s="26"/>
      <c r="P32" s="9"/>
      <c r="Q32" s="9"/>
    </row>
    <row r="33" spans="2:18" s="7" customFormat="1" ht="13.5" customHeight="1">
      <c r="B33" s="5" t="s">
        <v>45</v>
      </c>
      <c r="C33" s="6"/>
      <c r="D33" s="27"/>
      <c r="E33" s="51"/>
      <c r="F33" s="51"/>
      <c r="G33" s="51"/>
      <c r="H33" s="7" t="s">
        <v>46</v>
      </c>
      <c r="K33" s="8"/>
      <c r="L33" s="8" t="str">
        <f>IF(L32=2,"手動","自動（DHCP）")</f>
        <v>自動（DHCP）</v>
      </c>
      <c r="M33" s="9"/>
      <c r="N33" s="24"/>
      <c r="O33" s="26"/>
      <c r="P33" s="9"/>
      <c r="Q33" s="9"/>
    </row>
    <row r="34" spans="2:18" s="7" customFormat="1" ht="13.5" customHeight="1">
      <c r="B34" s="16" t="s">
        <v>21</v>
      </c>
      <c r="C34" s="29" t="s">
        <v>13</v>
      </c>
      <c r="D34" s="155"/>
      <c r="E34" s="52"/>
      <c r="F34" s="52"/>
      <c r="G34" s="52"/>
      <c r="H34" s="7" t="s">
        <v>40</v>
      </c>
      <c r="K34" s="8" t="str">
        <f>IF(D34="","B","")</f>
        <v>B</v>
      </c>
      <c r="L34" s="8" t="str">
        <f>IFERROR(IF(L32=2,AND(LEFT(D34)&lt;&gt;"0",MID(SUBSTITUTE(SUBSTITUTE(D34,".","X",4),".",REPT(" ",100)),{1,101,201,301},100)*1&lt;2^8),""),"False")</f>
        <v/>
      </c>
      <c r="M34" s="16" t="s">
        <v>21</v>
      </c>
      <c r="N34" s="29" t="s">
        <v>13</v>
      </c>
      <c r="O34" s="48"/>
      <c r="P34" s="52"/>
      <c r="Q34" s="52"/>
      <c r="R34" s="52"/>
    </row>
    <row r="35" spans="2:18" s="7" customFormat="1" ht="13.5" customHeight="1">
      <c r="B35" s="16" t="s">
        <v>22</v>
      </c>
      <c r="C35" s="29" t="s">
        <v>13</v>
      </c>
      <c r="D35" s="155"/>
      <c r="E35" s="52"/>
      <c r="F35" s="52"/>
      <c r="G35" s="52"/>
      <c r="H35" s="7" t="s">
        <v>47</v>
      </c>
      <c r="K35" s="8" t="str">
        <f t="shared" ref="K35:K36" si="2">IF(D35="","B","")</f>
        <v>B</v>
      </c>
      <c r="L35" s="8" t="str">
        <f>IFERROR(IF(L32=2,AND(LEFT(D35)&lt;&gt;"0",MID(SUBSTITUTE(SUBSTITUTE(D35,".","X",4),".",REPT(" ",100)),{1,101,201,301},100)*1&lt;2^8),""),"False")</f>
        <v/>
      </c>
      <c r="M35" s="16" t="s">
        <v>22</v>
      </c>
      <c r="N35" s="29" t="s">
        <v>13</v>
      </c>
      <c r="O35" s="48"/>
      <c r="P35" s="52"/>
      <c r="Q35" s="52"/>
      <c r="R35" s="52"/>
    </row>
    <row r="36" spans="2:18" s="7" customFormat="1" ht="13.5" customHeight="1">
      <c r="B36" s="16" t="s">
        <v>23</v>
      </c>
      <c r="C36" s="29" t="s">
        <v>13</v>
      </c>
      <c r="D36" s="155"/>
      <c r="E36" s="52"/>
      <c r="F36" s="52"/>
      <c r="G36" s="52"/>
      <c r="K36" s="8" t="str">
        <f t="shared" si="2"/>
        <v>B</v>
      </c>
      <c r="L36" s="8" t="str">
        <f>IFERROR(IF(L32=2,AND(LEFT(D36)&lt;&gt;"0",MID(SUBSTITUTE(SUBSTITUTE(D36,".","X",4),".",REPT(" ",100)),{1,101,201,301},100)*1&lt;2^8),""),"False")</f>
        <v/>
      </c>
      <c r="M36" s="16" t="s">
        <v>23</v>
      </c>
      <c r="N36" s="29" t="s">
        <v>13</v>
      </c>
      <c r="O36" s="48"/>
      <c r="P36" s="52"/>
      <c r="Q36" s="52"/>
      <c r="R36" s="52"/>
    </row>
    <row r="37" spans="2:18" s="7" customFormat="1" ht="13.5" customHeight="1">
      <c r="B37" s="16" t="s">
        <v>24</v>
      </c>
      <c r="C37" s="34"/>
      <c r="D37" s="155"/>
      <c r="E37" s="52"/>
      <c r="F37" s="52"/>
      <c r="G37" s="52"/>
      <c r="K37" s="8"/>
      <c r="L37" s="8"/>
      <c r="M37" s="16" t="s">
        <v>24</v>
      </c>
      <c r="N37" s="34"/>
      <c r="O37" s="48"/>
      <c r="P37" s="52"/>
      <c r="Q37" s="52"/>
      <c r="R37" s="52"/>
    </row>
    <row r="38" spans="2:18" s="7" customFormat="1" ht="13.5" customHeight="1">
      <c r="B38" s="16" t="s">
        <v>25</v>
      </c>
      <c r="C38" s="34"/>
      <c r="D38" s="155"/>
      <c r="E38" s="52"/>
      <c r="F38" s="52"/>
      <c r="G38" s="52"/>
      <c r="K38" s="8"/>
      <c r="L38" s="8"/>
      <c r="M38" s="16" t="s">
        <v>25</v>
      </c>
      <c r="N38" s="34"/>
      <c r="O38" s="48"/>
      <c r="P38" s="52"/>
      <c r="Q38" s="52"/>
      <c r="R38" s="52"/>
    </row>
    <row r="39" spans="2:18" s="7" customFormat="1" ht="13.5" customHeight="1">
      <c r="B39" s="15">
        <v>1</v>
      </c>
      <c r="C39" s="15"/>
      <c r="D39" s="60"/>
      <c r="E39" s="15"/>
      <c r="F39" s="15"/>
      <c r="G39" s="15"/>
      <c r="K39" s="8"/>
      <c r="L39" s="2">
        <v>1</v>
      </c>
      <c r="M39" s="9"/>
      <c r="N39" s="24"/>
      <c r="O39" s="26"/>
      <c r="P39" s="9"/>
      <c r="Q39" s="9"/>
    </row>
    <row r="40" spans="2:18" s="7" customFormat="1" ht="13.5" customHeight="1">
      <c r="B40" s="5" t="s">
        <v>26</v>
      </c>
      <c r="C40" s="6"/>
      <c r="D40" s="27"/>
      <c r="E40" s="51"/>
      <c r="F40" s="51"/>
      <c r="G40" s="51"/>
      <c r="H40" s="7" t="s">
        <v>27</v>
      </c>
      <c r="K40" s="8"/>
      <c r="L40" s="8" t="str">
        <f>IF(L39=2,"有","無")</f>
        <v>無</v>
      </c>
      <c r="M40" s="9"/>
      <c r="N40" s="24"/>
      <c r="O40" s="26"/>
      <c r="P40" s="9"/>
      <c r="Q40" s="9"/>
    </row>
    <row r="41" spans="2:18" s="7" customFormat="1" ht="13.5" customHeight="1">
      <c r="B41" s="16" t="s">
        <v>28</v>
      </c>
      <c r="C41" s="29" t="s">
        <v>13</v>
      </c>
      <c r="D41" s="155"/>
      <c r="E41" s="52"/>
      <c r="F41" s="52"/>
      <c r="G41" s="52"/>
      <c r="K41" s="8" t="str">
        <f>IF(D41="","C","")</f>
        <v>C</v>
      </c>
      <c r="L41" s="8"/>
      <c r="M41" s="16" t="s">
        <v>28</v>
      </c>
      <c r="N41" s="29" t="s">
        <v>13</v>
      </c>
      <c r="O41" s="48"/>
      <c r="P41" s="52"/>
      <c r="Q41" s="52"/>
      <c r="R41" s="52"/>
    </row>
    <row r="42" spans="2:18" s="7" customFormat="1" ht="13.5" customHeight="1">
      <c r="B42" s="16" t="s">
        <v>29</v>
      </c>
      <c r="C42" s="29" t="s">
        <v>13</v>
      </c>
      <c r="D42" s="155"/>
      <c r="E42" s="52"/>
      <c r="F42" s="52"/>
      <c r="G42" s="52"/>
      <c r="K42" s="8" t="str">
        <f t="shared" ref="K42" si="3">IF(D42="","C","")</f>
        <v>C</v>
      </c>
      <c r="L42" s="8"/>
      <c r="M42" s="16" t="s">
        <v>29</v>
      </c>
      <c r="N42" s="29" t="s">
        <v>13</v>
      </c>
      <c r="O42" s="48"/>
      <c r="P42" s="52"/>
      <c r="Q42" s="52"/>
      <c r="R42" s="52"/>
    </row>
    <row r="43" spans="2:18" s="7" customFormat="1" ht="13.5" customHeight="1">
      <c r="B43" s="16" t="s">
        <v>30</v>
      </c>
      <c r="C43" s="35"/>
      <c r="D43" s="155"/>
      <c r="E43" s="52"/>
      <c r="F43" s="52"/>
      <c r="G43" s="52"/>
      <c r="K43" s="8"/>
      <c r="L43" s="8"/>
      <c r="M43" s="16" t="s">
        <v>30</v>
      </c>
      <c r="N43" s="35"/>
      <c r="O43" s="48"/>
      <c r="P43" s="52"/>
      <c r="Q43" s="52"/>
      <c r="R43" s="52"/>
    </row>
    <row r="44" spans="2:18" s="7" customFormat="1" ht="13.5" customHeight="1">
      <c r="B44" s="16" t="s">
        <v>31</v>
      </c>
      <c r="C44" s="35"/>
      <c r="D44" s="155"/>
      <c r="E44" s="52"/>
      <c r="F44" s="52"/>
      <c r="G44" s="52"/>
      <c r="K44" s="8"/>
      <c r="L44" s="8"/>
      <c r="M44" s="16" t="s">
        <v>31</v>
      </c>
      <c r="N44" s="35"/>
      <c r="O44" s="48"/>
      <c r="P44" s="52"/>
      <c r="Q44" s="52"/>
      <c r="R44" s="52"/>
    </row>
    <row r="45" spans="2:18" s="7" customFormat="1" ht="13.5" customHeight="1">
      <c r="B45" s="9"/>
      <c r="C45" s="24"/>
      <c r="D45" s="48"/>
      <c r="E45" s="48"/>
      <c r="F45" s="48"/>
      <c r="G45" s="27"/>
      <c r="K45" s="8"/>
      <c r="L45" s="8"/>
      <c r="M45" s="9"/>
      <c r="N45" s="24"/>
      <c r="O45" s="48"/>
      <c r="P45" s="48"/>
      <c r="Q45" s="48"/>
      <c r="R45" s="27"/>
    </row>
    <row r="46" spans="2:18" s="7" customFormat="1" ht="13.5" customHeight="1">
      <c r="B46" s="5" t="s">
        <v>32</v>
      </c>
      <c r="C46" s="33"/>
      <c r="D46" s="49"/>
      <c r="E46" s="52"/>
      <c r="F46" s="52"/>
      <c r="G46" s="52"/>
      <c r="H46" s="7" t="s">
        <v>33</v>
      </c>
      <c r="K46" s="8"/>
      <c r="L46" s="8"/>
      <c r="M46" s="5" t="s">
        <v>32</v>
      </c>
      <c r="N46" s="33"/>
      <c r="O46" s="48"/>
      <c r="P46" s="52"/>
      <c r="Q46" s="52"/>
      <c r="R46" s="52"/>
    </row>
    <row r="48" spans="2:18">
      <c r="B48" s="19" t="s">
        <v>34</v>
      </c>
    </row>
    <row r="49" spans="11:11">
      <c r="K49" s="20">
        <f>COUNTIF(K6:K13,"A")</f>
        <v>5</v>
      </c>
    </row>
    <row r="50" spans="11:11">
      <c r="K50" s="20" t="str">
        <f>IF(L32=2,COUNTIF(K34:K36,"B"),"")</f>
        <v/>
      </c>
    </row>
    <row r="51" spans="11:11">
      <c r="K51" s="20" t="str">
        <f>IF(L39=2,COUNTIF(K41:K42,"C"),"")</f>
        <v/>
      </c>
    </row>
    <row r="52" spans="11:11">
      <c r="K52" s="20">
        <f>SUM(K49:K51)</f>
        <v>5</v>
      </c>
    </row>
  </sheetData>
  <sheetProtection selectLockedCells="1"/>
  <phoneticPr fontId="5"/>
  <conditionalFormatting sqref="D29">
    <cfRule type="duplicateValues" dxfId="24" priority="152"/>
  </conditionalFormatting>
  <conditionalFormatting sqref="M34:M38">
    <cfRule type="expression" dxfId="23" priority="139">
      <formula>$L$32&lt;&gt;2</formula>
    </cfRule>
  </conditionalFormatting>
  <conditionalFormatting sqref="O34:R38">
    <cfRule type="expression" dxfId="22" priority="138">
      <formula>$L$32&lt;&gt;2</formula>
    </cfRule>
  </conditionalFormatting>
  <conditionalFormatting sqref="N34:N38">
    <cfRule type="expression" dxfId="21" priority="137">
      <formula>$L$32&lt;&gt;2</formula>
    </cfRule>
  </conditionalFormatting>
  <conditionalFormatting sqref="M41:M44 O41:R44">
    <cfRule type="expression" dxfId="20" priority="136">
      <formula>$L$39&lt;&gt;2</formula>
    </cfRule>
  </conditionalFormatting>
  <conditionalFormatting sqref="N41:N44">
    <cfRule type="expression" dxfId="19" priority="135">
      <formula>$L$39&lt;&gt;2</formula>
    </cfRule>
  </conditionalFormatting>
  <conditionalFormatting sqref="O23">
    <cfRule type="containsText" dxfId="18" priority="133" operator="containsText" text="入力例">
      <formula>NOT(ISERROR(SEARCH("入力例",O23)))</formula>
    </cfRule>
  </conditionalFormatting>
  <conditionalFormatting sqref="O22">
    <cfRule type="containsText" dxfId="17" priority="132" operator="containsText" text="入力例">
      <formula>NOT(ISERROR(SEARCH("入力例",O22)))</formula>
    </cfRule>
  </conditionalFormatting>
  <conditionalFormatting sqref="O23:R26 O22">
    <cfRule type="duplicateValues" dxfId="16" priority="134"/>
  </conditionalFormatting>
  <conditionalFormatting sqref="O25">
    <cfRule type="containsText" dxfId="15" priority="131" operator="containsText" text="入力例">
      <formula>NOT(ISERROR(SEARCH("入力例",O25)))</formula>
    </cfRule>
  </conditionalFormatting>
  <conditionalFormatting sqref="O26">
    <cfRule type="containsText" dxfId="14" priority="130" operator="containsText" text="入力例">
      <formula>NOT(ISERROR(SEARCH("入力例",O26)))</formula>
    </cfRule>
  </conditionalFormatting>
  <conditionalFormatting sqref="D23">
    <cfRule type="containsText" dxfId="13" priority="9" operator="containsText" text="入力例">
      <formula>NOT(ISERROR(SEARCH("入力例",D23)))</formula>
    </cfRule>
  </conditionalFormatting>
  <conditionalFormatting sqref="D22">
    <cfRule type="containsText" dxfId="12" priority="8" operator="containsText" text="入力例">
      <formula>NOT(ISERROR(SEARCH("入力例",D22)))</formula>
    </cfRule>
  </conditionalFormatting>
  <conditionalFormatting sqref="D23:G26 D22">
    <cfRule type="duplicateValues" dxfId="11" priority="10"/>
  </conditionalFormatting>
  <conditionalFormatting sqref="D25">
    <cfRule type="containsText" dxfId="10" priority="7" operator="containsText" text="入力例">
      <formula>NOT(ISERROR(SEARCH("入力例",D25)))</formula>
    </cfRule>
  </conditionalFormatting>
  <conditionalFormatting sqref="D26">
    <cfRule type="containsText" dxfId="9" priority="6" operator="containsText" text="入力例">
      <formula>NOT(ISERROR(SEARCH("入力例",D26)))</formula>
    </cfRule>
  </conditionalFormatting>
  <conditionalFormatting sqref="B34:B38">
    <cfRule type="expression" dxfId="8" priority="5">
      <formula>$L$32&lt;&gt;2</formula>
    </cfRule>
  </conditionalFormatting>
  <conditionalFormatting sqref="D34:G38">
    <cfRule type="expression" dxfId="7" priority="4">
      <formula>$L$32&lt;&gt;2</formula>
    </cfRule>
  </conditionalFormatting>
  <conditionalFormatting sqref="C34:C38">
    <cfRule type="expression" dxfId="6" priority="3">
      <formula>$L$32&lt;&gt;2</formula>
    </cfRule>
  </conditionalFormatting>
  <conditionalFormatting sqref="B41:B44 D41:G44">
    <cfRule type="expression" dxfId="5" priority="2">
      <formula>$L$39&lt;&gt;2</formula>
    </cfRule>
  </conditionalFormatting>
  <conditionalFormatting sqref="C41:C44">
    <cfRule type="expression" dxfId="4" priority="1">
      <formula>$L$39&lt;&gt;2</formula>
    </cfRule>
  </conditionalFormatting>
  <dataValidations count="7">
    <dataValidation type="textLength" imeMode="disabled" allowBlank="1" showInputMessage="1" showErrorMessage="1" error="管理画面ログインIDの先頭3文字をご入力ください。" sqref="Q7" xr:uid="{8C723853-D50D-4DBD-BA26-16CF16C82392}">
      <formula1>3</formula1>
      <formula2>3</formula2>
    </dataValidation>
    <dataValidation imeMode="disabled" allowBlank="1" showInputMessage="1" sqref="O8:Q8" xr:uid="{BC56355B-0CEB-4295-9117-182E8D17806A}"/>
    <dataValidation type="textLength" imeMode="disabled" allowBlank="1" showInputMessage="1" showErrorMessage="1" error="3～10文字の半角英数、-(ハイフン)、_(アンダースコア) 以外は使用できません。" sqref="O11:R11 D11:G11" xr:uid="{26316B3B-578A-4E0E-A355-63798B2AAC86}">
      <formula1>3</formula1>
      <formula2>10</formula2>
    </dataValidation>
    <dataValidation type="whole" imeMode="disabled" allowBlank="1" showInputMessage="1" showErrorMessage="1" error="貴社管理画面のタイムレコーダーIDをご確認ください。" sqref="O13:R13 D13:G13" xr:uid="{EF1C7797-8211-4FE8-B828-3C7163004E87}">
      <formula1>0</formula1>
      <formula2>9999999999999</formula2>
    </dataValidation>
    <dataValidation imeMode="disabled" allowBlank="1" showInputMessage="1" showErrorMessage="1" sqref="O41:R44 O46:R46 O34:R38 D34:G38 D41:G44 D46:G46" xr:uid="{C0CF2118-06A1-4FED-87AA-06A80D7B8946}"/>
    <dataValidation type="time" imeMode="disabled" allowBlank="1" showInputMessage="1" showErrorMessage="1" sqref="O25:R26 O22:O23 P23:R23 D25:G26 D22:D23 E23:G23" xr:uid="{26D9C6CA-889A-44A3-AB30-200344801E19}">
      <formula1>0</formula1>
      <formula2>0.999305555555556</formula2>
    </dataValidation>
    <dataValidation type="textLength" imeMode="disabled" allowBlank="1" showInputMessage="1" showErrorMessage="1" error="管理画面ログインIDの先頭3文字をご入力ください。" sqref="D7:F7 O7:P7 N7" xr:uid="{9C0F11E8-D217-4BB8-A250-A4ADE555A293}">
      <formula1>3</formula1>
      <formula2>100</formula2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9" r:id="rId4" name="Option Button 3">
              <controlPr defaultSize="0" autoFill="0" autoLine="0" autoPict="0" macro="[0]!Sheet3.ロックDHCP_Click">
                <anchor moveWithCells="1">
                  <from>
                    <xdr:col>3</xdr:col>
                    <xdr:colOff>28575</xdr:colOff>
                    <xdr:row>31</xdr:row>
                    <xdr:rowOff>152400</xdr:rowOff>
                  </from>
                  <to>
                    <xdr:col>3</xdr:col>
                    <xdr:colOff>933450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5" name="Option Button 5">
              <controlPr defaultSize="0" autoFill="0" autoLine="0" autoPict="0" macro="[0]!Sheet3.ロックプロキシ_Click">
                <anchor moveWithCells="1">
                  <from>
                    <xdr:col>3</xdr:col>
                    <xdr:colOff>28575</xdr:colOff>
                    <xdr:row>39</xdr:row>
                    <xdr:rowOff>0</xdr:rowOff>
                  </from>
                  <to>
                    <xdr:col>3</xdr:col>
                    <xdr:colOff>390525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6" name="Option Button 6">
              <controlPr defaultSize="0" autoFill="0" autoLine="0" autoPict="0" macro="[0]!Sheet3.ロック解除プロキシ_Click">
                <anchor moveWithCells="1">
                  <from>
                    <xdr:col>3</xdr:col>
                    <xdr:colOff>952500</xdr:colOff>
                    <xdr:row>39</xdr:row>
                    <xdr:rowOff>0</xdr:rowOff>
                  </from>
                  <to>
                    <xdr:col>3</xdr:col>
                    <xdr:colOff>1304925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7" name="Group Box 10">
              <controlPr defaultSize="0" autoFill="0" autoPict="0">
                <anchor moveWithCells="1">
                  <from>
                    <xdr:col>1</xdr:col>
                    <xdr:colOff>1457325</xdr:colOff>
                    <xdr:row>31</xdr:row>
                    <xdr:rowOff>57150</xdr:rowOff>
                  </from>
                  <to>
                    <xdr:col>3</xdr:col>
                    <xdr:colOff>2152650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1" r:id="rId8" name="Group Box 15">
              <controlPr defaultSize="0" autoFill="0" autoPict="0">
                <anchor moveWithCells="1">
                  <from>
                    <xdr:col>2</xdr:col>
                    <xdr:colOff>38100</xdr:colOff>
                    <xdr:row>38</xdr:row>
                    <xdr:rowOff>57150</xdr:rowOff>
                  </from>
                  <to>
                    <xdr:col>3</xdr:col>
                    <xdr:colOff>2114550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7" r:id="rId9" name="Option Button 21">
              <controlPr defaultSize="0" autoFill="0" autoLine="0" autoPict="0" macro="[0]!Sheet3.ロック解除手動_Click">
                <anchor moveWithCells="1">
                  <from>
                    <xdr:col>3</xdr:col>
                    <xdr:colOff>962025</xdr:colOff>
                    <xdr:row>31</xdr:row>
                    <xdr:rowOff>161925</xdr:rowOff>
                  </from>
                  <to>
                    <xdr:col>3</xdr:col>
                    <xdr:colOff>1990725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8" r:id="rId10" name="Option Button 22">
              <controlPr defaultSize="0" autoFill="0" autoLine="0" autoPict="0">
                <anchor moveWithCells="1">
                  <from>
                    <xdr:col>3</xdr:col>
                    <xdr:colOff>28575</xdr:colOff>
                    <xdr:row>29</xdr:row>
                    <xdr:rowOff>133350</xdr:rowOff>
                  </from>
                  <to>
                    <xdr:col>3</xdr:col>
                    <xdr:colOff>857250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9" r:id="rId11" name="Option Button 23">
              <controlPr defaultSize="0" autoFill="0" autoLine="0" autoPict="0">
                <anchor moveWithCells="1">
                  <from>
                    <xdr:col>3</xdr:col>
                    <xdr:colOff>962025</xdr:colOff>
                    <xdr:row>29</xdr:row>
                    <xdr:rowOff>114300</xdr:rowOff>
                  </from>
                  <to>
                    <xdr:col>3</xdr:col>
                    <xdr:colOff>1838325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2" r:id="rId12" name="Group Box 26">
              <controlPr defaultSize="0" autoFill="0" autoPict="0">
                <anchor moveWithCells="1">
                  <from>
                    <xdr:col>1</xdr:col>
                    <xdr:colOff>1514475</xdr:colOff>
                    <xdr:row>27</xdr:row>
                    <xdr:rowOff>0</xdr:rowOff>
                  </from>
                  <to>
                    <xdr:col>4</xdr:col>
                    <xdr:colOff>0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5" r:id="rId13" name="Option Button 29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133350</xdr:rowOff>
                  </from>
                  <to>
                    <xdr:col>3</xdr:col>
                    <xdr:colOff>704850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7" r:id="rId14" name="Option Button 31">
              <controlPr defaultSize="0" autoFill="0" autoLine="0" autoPict="0">
                <anchor moveWithCells="1">
                  <from>
                    <xdr:col>3</xdr:col>
                    <xdr:colOff>962025</xdr:colOff>
                    <xdr:row>27</xdr:row>
                    <xdr:rowOff>133350</xdr:rowOff>
                  </from>
                  <to>
                    <xdr:col>3</xdr:col>
                    <xdr:colOff>1600200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DF41-77BA-4608-A829-8A8C53733660}">
  <sheetPr codeName="Sheet9"/>
  <dimension ref="A1:D14"/>
  <sheetViews>
    <sheetView showGridLines="0" workbookViewId="0">
      <selection activeCell="C2" sqref="C2:D2"/>
    </sheetView>
  </sheetViews>
  <sheetFormatPr defaultColWidth="16.5" defaultRowHeight="42.75" customHeight="1"/>
  <cols>
    <col min="1" max="1" width="16.5" customWidth="1"/>
    <col min="2" max="2" width="77.625" customWidth="1"/>
    <col min="3" max="3" width="61.625" customWidth="1"/>
  </cols>
  <sheetData>
    <row r="1" spans="1:4" ht="42.75" customHeight="1">
      <c r="B1" s="102" t="s">
        <v>197</v>
      </c>
      <c r="C1" s="103" t="str">
        <f>設定情報案内!L15&amp;"様"&amp;"_"&amp;設定情報案内!L21&amp;"_"&amp;"content_setteings"</f>
        <v>様__content_setteings</v>
      </c>
    </row>
    <row r="2" spans="1:4" ht="42.75" customHeight="1">
      <c r="A2" s="104"/>
      <c r="B2" s="82" t="s">
        <v>198</v>
      </c>
      <c r="C2" s="82" t="s">
        <v>199</v>
      </c>
      <c r="D2" s="82" t="s">
        <v>200</v>
      </c>
    </row>
    <row r="3" spans="1:4" ht="42.75" customHeight="1">
      <c r="A3" s="104">
        <v>1</v>
      </c>
      <c r="B3" s="105" t="s">
        <v>209</v>
      </c>
      <c r="C3" s="107" t="str">
        <f>IF(設定情報案内!L31="自動（DHCP）","1","0")</f>
        <v>1</v>
      </c>
      <c r="D3" s="105"/>
    </row>
    <row r="4" spans="1:4" ht="42.75" customHeight="1">
      <c r="A4" s="104">
        <v>2</v>
      </c>
      <c r="B4" s="105" t="s">
        <v>210</v>
      </c>
      <c r="C4" s="107" t="str">
        <f>IF(設定情報案内!L32="","",設定情報案内!L32)</f>
        <v/>
      </c>
      <c r="D4" s="105"/>
    </row>
    <row r="5" spans="1:4" ht="42.75" customHeight="1">
      <c r="A5" s="104">
        <v>3</v>
      </c>
      <c r="B5" s="105" t="s">
        <v>211</v>
      </c>
      <c r="C5" s="107" t="str">
        <f>IF(設定情報案内!L33="","",設定情報案内!L33)</f>
        <v/>
      </c>
      <c r="D5" s="105"/>
    </row>
    <row r="6" spans="1:4" ht="42.75" customHeight="1">
      <c r="A6" s="104">
        <v>4</v>
      </c>
      <c r="B6" s="105" t="s">
        <v>212</v>
      </c>
      <c r="C6" s="107" t="str">
        <f>IF(設定情報案内!L34="","",設定情報案内!L34)</f>
        <v/>
      </c>
      <c r="D6" s="105"/>
    </row>
    <row r="7" spans="1:4" ht="42.75" customHeight="1">
      <c r="A7" s="104">
        <v>5</v>
      </c>
      <c r="B7" s="105" t="s">
        <v>213</v>
      </c>
      <c r="C7" s="107" t="str">
        <f>IF(設定情報案内!L35=0,"",設定情報案内!L35)</f>
        <v/>
      </c>
      <c r="D7" s="105"/>
    </row>
    <row r="8" spans="1:4" ht="42.75" customHeight="1">
      <c r="A8" s="104">
        <v>6</v>
      </c>
      <c r="B8" s="105" t="s">
        <v>214</v>
      </c>
      <c r="C8" s="107" t="str">
        <f>IF(設定情報案内!L36=0,"",設定情報案内!L36)</f>
        <v/>
      </c>
      <c r="D8" s="105"/>
    </row>
    <row r="9" spans="1:4" ht="42.75" customHeight="1">
      <c r="A9" s="104">
        <v>7</v>
      </c>
      <c r="B9" s="110" t="s">
        <v>215</v>
      </c>
      <c r="C9" s="111" t="str">
        <f>設定情報案内!L46</f>
        <v/>
      </c>
      <c r="D9" s="105"/>
    </row>
    <row r="10" spans="1:4" ht="42.75" customHeight="1">
      <c r="A10" s="104">
        <v>8</v>
      </c>
      <c r="B10" s="105" t="s">
        <v>216</v>
      </c>
      <c r="C10" s="107" t="str">
        <f>IF(設定情報案内!L39="有","1","0")</f>
        <v>0</v>
      </c>
      <c r="D10" s="105"/>
    </row>
    <row r="11" spans="1:4" ht="42.75" customHeight="1">
      <c r="A11" s="104">
        <v>9</v>
      </c>
      <c r="B11" s="105" t="s">
        <v>217</v>
      </c>
      <c r="C11" s="107" t="str">
        <f>IF(設定情報案内!L40="","",設定情報案内!L40)</f>
        <v/>
      </c>
      <c r="D11" s="105"/>
    </row>
    <row r="12" spans="1:4" ht="42.75" customHeight="1">
      <c r="A12" s="104">
        <v>10</v>
      </c>
      <c r="B12" s="105" t="s">
        <v>218</v>
      </c>
      <c r="C12" s="107" t="str">
        <f>IF(設定情報案内!L41="","",設定情報案内!L41)</f>
        <v/>
      </c>
      <c r="D12" s="105"/>
    </row>
    <row r="13" spans="1:4" ht="42.75" customHeight="1">
      <c r="A13" s="104">
        <v>11</v>
      </c>
      <c r="B13" s="105" t="s">
        <v>219</v>
      </c>
      <c r="C13" s="107" t="str">
        <f>IF(設定情報案内!L42="","",設定情報案内!L42)</f>
        <v/>
      </c>
      <c r="D13" s="105"/>
    </row>
    <row r="14" spans="1:4" ht="42.75" customHeight="1">
      <c r="A14" s="104">
        <v>11</v>
      </c>
      <c r="B14" s="105" t="s">
        <v>220</v>
      </c>
      <c r="C14" s="107" t="str">
        <f>IF(設定情報案内!L43="","",設定情報案内!L43)</f>
        <v/>
      </c>
      <c r="D14" s="105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179E-D5C9-49F7-9BB4-13A71789428B}">
  <sheetPr codeName="Sheet2">
    <tabColor rgb="FFF18800"/>
  </sheetPr>
  <dimension ref="A1:X506"/>
  <sheetViews>
    <sheetView showGridLines="0" showRowColHeaders="0" zoomScaleNormal="100" workbookViewId="0">
      <pane xSplit="2" ySplit="1" topLeftCell="C2" activePane="bottomRight" state="frozen"/>
      <selection activeCell="D6" sqref="D6"/>
      <selection pane="topRight" activeCell="D6" sqref="D6"/>
      <selection pane="bottomLeft" activeCell="D6" sqref="D6"/>
      <selection pane="bottomRight" activeCell="C2" sqref="C2:D2"/>
    </sheetView>
  </sheetViews>
  <sheetFormatPr defaultColWidth="9.5" defaultRowHeight="10.5"/>
  <cols>
    <col min="1" max="1" width="2.375" style="1" customWidth="1"/>
    <col min="2" max="2" width="7.25" style="41" customWidth="1"/>
    <col min="3" max="3" width="10.25" style="41" customWidth="1"/>
    <col min="4" max="4" width="19.625" style="41" customWidth="1"/>
    <col min="5" max="5" width="10.5" style="41" customWidth="1"/>
    <col min="6" max="9" width="9.375" style="151" customWidth="1"/>
    <col min="10" max="10" width="7.625" style="41" customWidth="1"/>
    <col min="11" max="11" width="7.625" style="41" hidden="1" customWidth="1"/>
    <col min="12" max="12" width="9" style="41" customWidth="1"/>
    <col min="13" max="17" width="13.5" style="41" customWidth="1"/>
    <col min="18" max="18" width="9.5" style="41"/>
    <col min="19" max="24" width="13.5" style="41" customWidth="1"/>
    <col min="25" max="16384" width="9.5" style="1"/>
  </cols>
  <sheetData>
    <row r="1" spans="1:24" ht="47.25" customHeight="1">
      <c r="E1" s="162"/>
      <c r="F1" s="162"/>
      <c r="G1" s="162"/>
      <c r="H1" s="162"/>
      <c r="I1" s="162"/>
      <c r="J1" s="162"/>
      <c r="K1" s="45"/>
    </row>
    <row r="2" spans="1:24" s="18" customFormat="1" ht="16.5" customHeight="1">
      <c r="B2" s="46" t="s">
        <v>8</v>
      </c>
      <c r="C2" s="161"/>
      <c r="D2" s="161"/>
      <c r="E2" s="42"/>
      <c r="F2" s="147"/>
      <c r="G2" s="147"/>
      <c r="H2" s="147"/>
      <c r="I2" s="147"/>
      <c r="J2" s="42"/>
      <c r="K2" s="42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1:24" s="18" customFormat="1" ht="16.5" customHeight="1">
      <c r="B3" s="46" t="s">
        <v>228</v>
      </c>
      <c r="C3" s="161"/>
      <c r="D3" s="161"/>
      <c r="E3" s="42"/>
      <c r="F3" s="147"/>
      <c r="G3" s="147"/>
      <c r="H3" s="147"/>
      <c r="I3" s="147"/>
      <c r="J3" s="42"/>
      <c r="K3" s="42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8" customFormat="1" ht="22.5" customHeight="1">
      <c r="B4"/>
      <c r="C4"/>
      <c r="D4"/>
      <c r="E4"/>
      <c r="F4" s="147"/>
      <c r="G4" s="147"/>
      <c r="H4" s="147"/>
      <c r="I4" s="147"/>
      <c r="J4" s="42"/>
      <c r="K4" s="42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</row>
    <row r="5" spans="1:24" s="18" customFormat="1" ht="16.5" customHeight="1">
      <c r="B5" s="36"/>
      <c r="C5" s="43"/>
      <c r="D5" s="43"/>
      <c r="E5" s="43"/>
      <c r="F5" s="148"/>
      <c r="G5" s="148"/>
      <c r="H5" s="148"/>
      <c r="I5" s="148"/>
      <c r="J5" s="43"/>
      <c r="K5" s="43"/>
      <c r="L5" s="43"/>
      <c r="M5" s="160" t="s">
        <v>57</v>
      </c>
      <c r="N5" s="160"/>
      <c r="O5" s="160"/>
      <c r="P5" s="160"/>
      <c r="Q5" s="160"/>
      <c r="R5" s="43"/>
      <c r="S5" s="160" t="s">
        <v>43</v>
      </c>
      <c r="T5" s="160"/>
      <c r="U5" s="160"/>
      <c r="V5" s="160"/>
      <c r="W5" s="43"/>
      <c r="X5" s="43"/>
    </row>
    <row r="6" spans="1:24" s="37" customFormat="1" ht="30.75" customHeight="1">
      <c r="B6" s="44" t="s">
        <v>9</v>
      </c>
      <c r="C6" s="38" t="s">
        <v>0</v>
      </c>
      <c r="D6" s="38" t="s">
        <v>1</v>
      </c>
      <c r="E6" s="38" t="s">
        <v>41</v>
      </c>
      <c r="F6" s="149" t="s">
        <v>52</v>
      </c>
      <c r="G6" s="149" t="s">
        <v>53</v>
      </c>
      <c r="H6" s="149" t="s">
        <v>54</v>
      </c>
      <c r="I6" s="149" t="s">
        <v>55</v>
      </c>
      <c r="J6" s="38" t="s">
        <v>56</v>
      </c>
      <c r="K6" s="38"/>
      <c r="L6" s="38" t="s">
        <v>42</v>
      </c>
      <c r="M6" s="39" t="s">
        <v>2</v>
      </c>
      <c r="N6" s="39" t="s">
        <v>35</v>
      </c>
      <c r="O6" s="39" t="s">
        <v>36</v>
      </c>
      <c r="P6" s="39" t="s">
        <v>3</v>
      </c>
      <c r="Q6" s="39" t="s">
        <v>4</v>
      </c>
      <c r="R6" s="38" t="s">
        <v>37</v>
      </c>
      <c r="S6" s="39" t="s">
        <v>38</v>
      </c>
      <c r="T6" s="39" t="s">
        <v>39</v>
      </c>
      <c r="U6" s="39" t="s">
        <v>5</v>
      </c>
      <c r="V6" s="39" t="s">
        <v>6</v>
      </c>
      <c r="W6" s="40" t="s">
        <v>7</v>
      </c>
      <c r="X6" s="40" t="s">
        <v>58</v>
      </c>
    </row>
    <row r="7" spans="1:24" s="18" customFormat="1" ht="13.5" customHeight="1">
      <c r="A7" s="154"/>
      <c r="B7" s="3"/>
      <c r="C7" s="3"/>
      <c r="D7" s="3"/>
      <c r="E7" s="3"/>
      <c r="F7" s="150"/>
      <c r="G7" s="150"/>
      <c r="H7" s="150"/>
      <c r="I7" s="15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s="18" customFormat="1" ht="13.5" customHeight="1">
      <c r="B8" s="3"/>
      <c r="C8" s="3"/>
      <c r="D8" s="3"/>
      <c r="E8" s="3"/>
      <c r="F8" s="150"/>
      <c r="G8" s="150"/>
      <c r="H8" s="150"/>
      <c r="I8" s="15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s="18" customFormat="1" ht="13.5" customHeight="1">
      <c r="B9" s="3"/>
      <c r="C9" s="3"/>
      <c r="D9" s="3"/>
      <c r="E9" s="3"/>
      <c r="F9" s="150"/>
      <c r="G9" s="150"/>
      <c r="H9" s="150"/>
      <c r="I9" s="150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s="18" customFormat="1" ht="13.5" customHeight="1">
      <c r="B10" s="3"/>
      <c r="C10" s="3"/>
      <c r="D10" s="3"/>
      <c r="E10" s="3"/>
      <c r="F10" s="150"/>
      <c r="G10" s="150"/>
      <c r="H10" s="150"/>
      <c r="I10" s="15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s="18" customFormat="1" ht="13.5" customHeight="1">
      <c r="B11" s="3"/>
      <c r="C11" s="3"/>
      <c r="D11" s="3"/>
      <c r="E11" s="3"/>
      <c r="F11" s="150"/>
      <c r="G11" s="150"/>
      <c r="H11" s="150"/>
      <c r="I11" s="15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18" customFormat="1" ht="13.5" customHeight="1">
      <c r="B12" s="3"/>
      <c r="C12" s="3"/>
      <c r="D12" s="3"/>
      <c r="E12" s="3"/>
      <c r="F12" s="150"/>
      <c r="G12" s="150"/>
      <c r="H12" s="150"/>
      <c r="I12" s="15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18" customFormat="1" ht="13.5" customHeight="1">
      <c r="B13" s="3"/>
      <c r="C13" s="3"/>
      <c r="D13" s="3"/>
      <c r="E13" s="3"/>
      <c r="F13" s="150"/>
      <c r="G13" s="150"/>
      <c r="H13" s="150"/>
      <c r="I13" s="15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s="18" customFormat="1" ht="13.5" customHeight="1">
      <c r="B14" s="3"/>
      <c r="C14" s="3"/>
      <c r="D14" s="3"/>
      <c r="E14" s="3"/>
      <c r="F14" s="150"/>
      <c r="G14" s="150"/>
      <c r="H14" s="150"/>
      <c r="I14" s="15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s="18" customFormat="1" ht="13.5" customHeight="1">
      <c r="B15" s="3"/>
      <c r="C15" s="3"/>
      <c r="D15" s="3"/>
      <c r="E15" s="3"/>
      <c r="F15" s="150"/>
      <c r="G15" s="150"/>
      <c r="H15" s="150"/>
      <c r="I15" s="15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18" customFormat="1" ht="13.5" customHeight="1">
      <c r="B16" s="3"/>
      <c r="C16" s="3"/>
      <c r="D16" s="3"/>
      <c r="E16" s="3"/>
      <c r="F16" s="150"/>
      <c r="G16" s="150"/>
      <c r="H16" s="150"/>
      <c r="I16" s="15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s="18" customFormat="1" ht="13.5" customHeight="1">
      <c r="B17" s="3"/>
      <c r="C17" s="3"/>
      <c r="D17" s="3"/>
      <c r="E17" s="3"/>
      <c r="F17" s="150"/>
      <c r="G17" s="150"/>
      <c r="H17" s="150"/>
      <c r="I17" s="15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s="18" customFormat="1" ht="13.5" customHeight="1">
      <c r="B18" s="3"/>
      <c r="C18" s="3"/>
      <c r="D18" s="3"/>
      <c r="E18" s="3"/>
      <c r="F18" s="150"/>
      <c r="G18" s="150"/>
      <c r="H18" s="150"/>
      <c r="I18" s="15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s="18" customFormat="1" ht="13.5" customHeight="1">
      <c r="B19" s="3"/>
      <c r="C19" s="3"/>
      <c r="D19" s="3"/>
      <c r="E19" s="3"/>
      <c r="F19" s="150"/>
      <c r="G19" s="150"/>
      <c r="H19" s="150"/>
      <c r="I19" s="15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s="18" customFormat="1" ht="13.5" customHeight="1">
      <c r="B20" s="3"/>
      <c r="C20" s="3"/>
      <c r="D20" s="3"/>
      <c r="E20" s="3"/>
      <c r="F20" s="150"/>
      <c r="G20" s="150"/>
      <c r="H20" s="150"/>
      <c r="I20" s="15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s="18" customFormat="1" ht="13.5" customHeight="1">
      <c r="B21" s="3"/>
      <c r="C21" s="3"/>
      <c r="D21" s="3"/>
      <c r="E21" s="3"/>
      <c r="F21" s="150"/>
      <c r="G21" s="150"/>
      <c r="H21" s="150"/>
      <c r="I21" s="15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s="18" customFormat="1" ht="13.5" customHeight="1">
      <c r="B22" s="3"/>
      <c r="C22" s="3"/>
      <c r="D22" s="3"/>
      <c r="E22" s="3"/>
      <c r="F22" s="150"/>
      <c r="G22" s="150"/>
      <c r="H22" s="150"/>
      <c r="I22" s="15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s="18" customFormat="1" ht="13.5" customHeight="1">
      <c r="B23" s="3"/>
      <c r="C23" s="3"/>
      <c r="D23" s="3"/>
      <c r="E23" s="3"/>
      <c r="F23" s="150"/>
      <c r="G23" s="150"/>
      <c r="H23" s="150"/>
      <c r="I23" s="15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s="18" customFormat="1" ht="13.5" customHeight="1">
      <c r="B24" s="3"/>
      <c r="C24" s="3"/>
      <c r="D24" s="3"/>
      <c r="E24" s="3"/>
      <c r="F24" s="150"/>
      <c r="G24" s="150"/>
      <c r="H24" s="150"/>
      <c r="I24" s="15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s="18" customFormat="1" ht="13.5" customHeight="1">
      <c r="B25" s="3"/>
      <c r="C25" s="3"/>
      <c r="D25" s="3"/>
      <c r="E25" s="3"/>
      <c r="F25" s="150"/>
      <c r="G25" s="150"/>
      <c r="H25" s="150"/>
      <c r="I25" s="15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s="18" customFormat="1" ht="13.5" customHeight="1">
      <c r="B26" s="3"/>
      <c r="C26" s="3"/>
      <c r="D26" s="3"/>
      <c r="E26" s="3"/>
      <c r="F26" s="150"/>
      <c r="G26" s="150"/>
      <c r="H26" s="150"/>
      <c r="I26" s="15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s="18" customFormat="1" ht="13.5" customHeight="1">
      <c r="B27" s="3"/>
      <c r="C27" s="3"/>
      <c r="D27" s="3"/>
      <c r="E27" s="3"/>
      <c r="F27" s="150"/>
      <c r="G27" s="150"/>
      <c r="H27" s="150"/>
      <c r="I27" s="15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s="18" customFormat="1" ht="13.5" customHeight="1">
      <c r="B28" s="3"/>
      <c r="C28" s="3"/>
      <c r="D28" s="3"/>
      <c r="E28" s="3"/>
      <c r="F28" s="150"/>
      <c r="G28" s="150"/>
      <c r="H28" s="150"/>
      <c r="I28" s="15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s="18" customFormat="1" ht="13.5" customHeight="1">
      <c r="B29" s="3"/>
      <c r="C29" s="3"/>
      <c r="D29" s="3"/>
      <c r="E29" s="3"/>
      <c r="F29" s="150"/>
      <c r="G29" s="150"/>
      <c r="H29" s="150"/>
      <c r="I29" s="150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s="18" customFormat="1" ht="13.5" customHeight="1">
      <c r="B30" s="3"/>
      <c r="C30" s="3"/>
      <c r="D30" s="3"/>
      <c r="E30" s="3"/>
      <c r="F30" s="150"/>
      <c r="G30" s="150"/>
      <c r="H30" s="150"/>
      <c r="I30" s="15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s="18" customFormat="1" ht="13.5" customHeight="1">
      <c r="B31" s="3"/>
      <c r="C31" s="3"/>
      <c r="D31" s="3"/>
      <c r="E31" s="3"/>
      <c r="F31" s="150"/>
      <c r="G31" s="150"/>
      <c r="H31" s="150"/>
      <c r="I31" s="150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s="18" customFormat="1" ht="13.5" customHeight="1">
      <c r="B32" s="3"/>
      <c r="C32" s="3"/>
      <c r="D32" s="3"/>
      <c r="E32" s="3"/>
      <c r="F32" s="150"/>
      <c r="G32" s="150"/>
      <c r="H32" s="150"/>
      <c r="I32" s="150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s="18" customFormat="1" ht="13.5" customHeight="1">
      <c r="B33" s="3"/>
      <c r="C33" s="3"/>
      <c r="D33" s="3"/>
      <c r="E33" s="3"/>
      <c r="F33" s="150"/>
      <c r="G33" s="150"/>
      <c r="H33" s="150"/>
      <c r="I33" s="150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s="18" customFormat="1" ht="13.5" customHeight="1">
      <c r="B34" s="3"/>
      <c r="C34" s="3"/>
      <c r="D34" s="3"/>
      <c r="E34" s="3"/>
      <c r="F34" s="150"/>
      <c r="G34" s="150"/>
      <c r="H34" s="150"/>
      <c r="I34" s="150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s="18" customFormat="1" ht="13.5" customHeight="1">
      <c r="B35" s="3"/>
      <c r="C35" s="3"/>
      <c r="D35" s="3"/>
      <c r="E35" s="3"/>
      <c r="F35" s="150"/>
      <c r="G35" s="150"/>
      <c r="H35" s="150"/>
      <c r="I35" s="150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s="18" customFormat="1" ht="13.5" customHeight="1">
      <c r="B36" s="3"/>
      <c r="C36" s="3"/>
      <c r="D36" s="3"/>
      <c r="E36" s="3"/>
      <c r="F36" s="150"/>
      <c r="G36" s="150"/>
      <c r="H36" s="150"/>
      <c r="I36" s="150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s="18" customFormat="1" ht="13.5" customHeight="1">
      <c r="B37" s="3"/>
      <c r="C37" s="3"/>
      <c r="D37" s="3"/>
      <c r="E37" s="3"/>
      <c r="F37" s="150"/>
      <c r="G37" s="150"/>
      <c r="H37" s="150"/>
      <c r="I37" s="15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s="18" customFormat="1" ht="13.5" customHeight="1">
      <c r="B38" s="3"/>
      <c r="C38" s="3"/>
      <c r="D38" s="3"/>
      <c r="E38" s="3"/>
      <c r="F38" s="150"/>
      <c r="G38" s="150"/>
      <c r="H38" s="150"/>
      <c r="I38" s="15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s="18" customFormat="1" ht="13.5" customHeight="1">
      <c r="B39" s="3"/>
      <c r="C39" s="3"/>
      <c r="D39" s="3"/>
      <c r="E39" s="3"/>
      <c r="F39" s="150"/>
      <c r="G39" s="150"/>
      <c r="H39" s="150"/>
      <c r="I39" s="15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s="18" customFormat="1" ht="13.5" customHeight="1">
      <c r="B40" s="3"/>
      <c r="C40" s="3"/>
      <c r="D40" s="3"/>
      <c r="E40" s="3"/>
      <c r="F40" s="150"/>
      <c r="G40" s="150"/>
      <c r="H40" s="150"/>
      <c r="I40" s="15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s="18" customFormat="1" ht="13.5" customHeight="1">
      <c r="B41" s="3"/>
      <c r="C41" s="3"/>
      <c r="D41" s="3"/>
      <c r="E41" s="3"/>
      <c r="F41" s="150"/>
      <c r="G41" s="150"/>
      <c r="H41" s="150"/>
      <c r="I41" s="150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s="18" customFormat="1" ht="13.5" customHeight="1">
      <c r="B42" s="3"/>
      <c r="C42" s="3"/>
      <c r="D42" s="3"/>
      <c r="E42" s="3"/>
      <c r="F42" s="150"/>
      <c r="G42" s="150"/>
      <c r="H42" s="150"/>
      <c r="I42" s="15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s="18" customFormat="1" ht="13.5" customHeight="1">
      <c r="B43" s="3"/>
      <c r="C43" s="3"/>
      <c r="D43" s="3"/>
      <c r="E43" s="3"/>
      <c r="F43" s="150"/>
      <c r="G43" s="150"/>
      <c r="H43" s="150"/>
      <c r="I43" s="150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s="18" customFormat="1" ht="13.5" customHeight="1">
      <c r="B44" s="3"/>
      <c r="C44" s="3"/>
      <c r="D44" s="3"/>
      <c r="E44" s="3"/>
      <c r="F44" s="150"/>
      <c r="G44" s="150"/>
      <c r="H44" s="150"/>
      <c r="I44" s="150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s="18" customFormat="1" ht="13.5" customHeight="1">
      <c r="B45" s="3"/>
      <c r="C45" s="3"/>
      <c r="D45" s="3"/>
      <c r="E45" s="3"/>
      <c r="F45" s="150"/>
      <c r="G45" s="150"/>
      <c r="H45" s="150"/>
      <c r="I45" s="15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s="18" customFormat="1" ht="13.5" customHeight="1">
      <c r="B46" s="3"/>
      <c r="C46" s="3"/>
      <c r="D46" s="3"/>
      <c r="E46" s="3"/>
      <c r="F46" s="150"/>
      <c r="G46" s="150"/>
      <c r="H46" s="150"/>
      <c r="I46" s="15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s="18" customFormat="1" ht="13.5" customHeight="1">
      <c r="B47" s="3"/>
      <c r="C47" s="3"/>
      <c r="D47" s="3"/>
      <c r="E47" s="3"/>
      <c r="F47" s="150"/>
      <c r="G47" s="150"/>
      <c r="H47" s="150"/>
      <c r="I47" s="15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s="18" customFormat="1" ht="13.5" customHeight="1">
      <c r="B48" s="3"/>
      <c r="C48" s="3"/>
      <c r="D48" s="3"/>
      <c r="E48" s="3"/>
      <c r="F48" s="150"/>
      <c r="G48" s="150"/>
      <c r="H48" s="150"/>
      <c r="I48" s="15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s="18" customFormat="1" ht="13.5" customHeight="1">
      <c r="B49" s="3"/>
      <c r="C49" s="3"/>
      <c r="D49" s="3"/>
      <c r="E49" s="3"/>
      <c r="F49" s="150"/>
      <c r="G49" s="150"/>
      <c r="H49" s="150"/>
      <c r="I49" s="150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s="18" customFormat="1" ht="13.5" customHeight="1">
      <c r="B50" s="3"/>
      <c r="C50" s="3"/>
      <c r="D50" s="3"/>
      <c r="E50" s="3"/>
      <c r="F50" s="150"/>
      <c r="G50" s="150"/>
      <c r="H50" s="150"/>
      <c r="I50" s="150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s="18" customFormat="1" ht="13.5" customHeight="1">
      <c r="B51" s="3"/>
      <c r="C51" s="3"/>
      <c r="D51" s="3"/>
      <c r="E51" s="3"/>
      <c r="F51" s="150"/>
      <c r="G51" s="150"/>
      <c r="H51" s="150"/>
      <c r="I51" s="150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s="18" customFormat="1" ht="13.5" customHeight="1">
      <c r="B52" s="3"/>
      <c r="C52" s="3"/>
      <c r="D52" s="3"/>
      <c r="E52" s="3"/>
      <c r="F52" s="150"/>
      <c r="G52" s="150"/>
      <c r="H52" s="150"/>
      <c r="I52" s="150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s="18" customFormat="1" ht="13.5" customHeight="1">
      <c r="B53" s="3"/>
      <c r="C53" s="3"/>
      <c r="D53" s="3"/>
      <c r="E53" s="3"/>
      <c r="F53" s="150"/>
      <c r="G53" s="150"/>
      <c r="H53" s="150"/>
      <c r="I53" s="15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s="18" customFormat="1" ht="13.5" customHeight="1">
      <c r="B54" s="3"/>
      <c r="C54" s="3"/>
      <c r="D54" s="3"/>
      <c r="E54" s="3"/>
      <c r="F54" s="150"/>
      <c r="G54" s="150"/>
      <c r="H54" s="150"/>
      <c r="I54" s="150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s="18" customFormat="1" ht="13.5" customHeight="1">
      <c r="B55" s="3"/>
      <c r="C55" s="3"/>
      <c r="D55" s="3"/>
      <c r="E55" s="3"/>
      <c r="F55" s="150"/>
      <c r="G55" s="150"/>
      <c r="H55" s="150"/>
      <c r="I55" s="150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s="18" customFormat="1" ht="13.5" customHeight="1">
      <c r="B56" s="3"/>
      <c r="C56" s="3"/>
      <c r="D56" s="3"/>
      <c r="E56" s="3"/>
      <c r="F56" s="150"/>
      <c r="G56" s="150"/>
      <c r="H56" s="150"/>
      <c r="I56" s="15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s="18" customFormat="1" ht="13.5" customHeight="1">
      <c r="B57" s="3"/>
      <c r="C57" s="3"/>
      <c r="D57" s="3"/>
      <c r="E57" s="3"/>
      <c r="F57" s="150"/>
      <c r="G57" s="150"/>
      <c r="H57" s="150"/>
      <c r="I57" s="15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s="18" customFormat="1" ht="13.5" customHeight="1">
      <c r="B58" s="3"/>
      <c r="C58" s="3"/>
      <c r="D58" s="3"/>
      <c r="E58" s="3"/>
      <c r="F58" s="150"/>
      <c r="G58" s="150"/>
      <c r="H58" s="150"/>
      <c r="I58" s="15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s="18" customFormat="1" ht="13.5" customHeight="1">
      <c r="B59" s="3"/>
      <c r="C59" s="3"/>
      <c r="D59" s="3"/>
      <c r="E59" s="3"/>
      <c r="F59" s="150"/>
      <c r="G59" s="150"/>
      <c r="H59" s="150"/>
      <c r="I59" s="15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s="18" customFormat="1" ht="13.5" customHeight="1">
      <c r="B60" s="3"/>
      <c r="C60" s="3"/>
      <c r="D60" s="3"/>
      <c r="E60" s="3"/>
      <c r="F60" s="150"/>
      <c r="G60" s="150"/>
      <c r="H60" s="150"/>
      <c r="I60" s="150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s="18" customFormat="1" ht="13.5" customHeight="1">
      <c r="B61" s="3"/>
      <c r="C61" s="3"/>
      <c r="D61" s="3"/>
      <c r="E61" s="3"/>
      <c r="F61" s="150"/>
      <c r="G61" s="150"/>
      <c r="H61" s="150"/>
      <c r="I61" s="150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s="18" customFormat="1" ht="13.5" customHeight="1">
      <c r="B62" s="3"/>
      <c r="C62" s="3"/>
      <c r="D62" s="3"/>
      <c r="E62" s="3"/>
      <c r="F62" s="150"/>
      <c r="G62" s="150"/>
      <c r="H62" s="150"/>
      <c r="I62" s="150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s="18" customFormat="1" ht="13.5" customHeight="1">
      <c r="B63" s="3"/>
      <c r="C63" s="3"/>
      <c r="D63" s="3"/>
      <c r="E63" s="3"/>
      <c r="F63" s="150"/>
      <c r="G63" s="150"/>
      <c r="H63" s="150"/>
      <c r="I63" s="150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s="18" customFormat="1" ht="13.5" customHeight="1">
      <c r="B64" s="3"/>
      <c r="C64" s="3"/>
      <c r="D64" s="3"/>
      <c r="E64" s="3"/>
      <c r="F64" s="150"/>
      <c r="G64" s="150"/>
      <c r="H64" s="150"/>
      <c r="I64" s="150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s="18" customFormat="1" ht="13.5" customHeight="1">
      <c r="B65" s="3"/>
      <c r="C65" s="3"/>
      <c r="D65" s="3"/>
      <c r="E65" s="3"/>
      <c r="F65" s="150"/>
      <c r="G65" s="150"/>
      <c r="H65" s="150"/>
      <c r="I65" s="15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s="18" customFormat="1" ht="13.5" customHeight="1">
      <c r="B66" s="3"/>
      <c r="C66" s="3"/>
      <c r="D66" s="3"/>
      <c r="E66" s="3"/>
      <c r="F66" s="150"/>
      <c r="G66" s="150"/>
      <c r="H66" s="150"/>
      <c r="I66" s="15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s="18" customFormat="1" ht="13.5" customHeight="1">
      <c r="B67" s="3"/>
      <c r="C67" s="3"/>
      <c r="D67" s="3"/>
      <c r="E67" s="3"/>
      <c r="F67" s="150"/>
      <c r="G67" s="150"/>
      <c r="H67" s="150"/>
      <c r="I67" s="15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s="18" customFormat="1" ht="13.5" customHeight="1">
      <c r="B68" s="3"/>
      <c r="C68" s="3"/>
      <c r="D68" s="3"/>
      <c r="E68" s="3"/>
      <c r="F68" s="150"/>
      <c r="G68" s="150"/>
      <c r="H68" s="150"/>
      <c r="I68" s="15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s="18" customFormat="1" ht="13.5" customHeight="1">
      <c r="B69" s="3"/>
      <c r="C69" s="3"/>
      <c r="D69" s="3"/>
      <c r="E69" s="3"/>
      <c r="F69" s="150"/>
      <c r="G69" s="150"/>
      <c r="H69" s="150"/>
      <c r="I69" s="15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s="18" customFormat="1" ht="13.5" customHeight="1">
      <c r="B70" s="3"/>
      <c r="C70" s="3"/>
      <c r="D70" s="3"/>
      <c r="E70" s="3"/>
      <c r="F70" s="150"/>
      <c r="G70" s="150"/>
      <c r="H70" s="150"/>
      <c r="I70" s="15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s="18" customFormat="1" ht="13.5" customHeight="1">
      <c r="B71" s="3"/>
      <c r="C71" s="3"/>
      <c r="D71" s="3"/>
      <c r="E71" s="3"/>
      <c r="F71" s="150"/>
      <c r="G71" s="150"/>
      <c r="H71" s="150"/>
      <c r="I71" s="15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s="18" customFormat="1" ht="13.5" customHeight="1">
      <c r="B72" s="3"/>
      <c r="C72" s="3"/>
      <c r="D72" s="3"/>
      <c r="E72" s="3"/>
      <c r="F72" s="150"/>
      <c r="G72" s="150"/>
      <c r="H72" s="150"/>
      <c r="I72" s="15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s="18" customFormat="1" ht="13.5" customHeight="1">
      <c r="B73" s="3"/>
      <c r="C73" s="3"/>
      <c r="D73" s="3"/>
      <c r="E73" s="3"/>
      <c r="F73" s="150"/>
      <c r="G73" s="150"/>
      <c r="H73" s="150"/>
      <c r="I73" s="15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s="18" customFormat="1" ht="13.5" customHeight="1">
      <c r="B74" s="3"/>
      <c r="C74" s="3"/>
      <c r="D74" s="3"/>
      <c r="E74" s="3"/>
      <c r="F74" s="150"/>
      <c r="G74" s="150"/>
      <c r="H74" s="150"/>
      <c r="I74" s="15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s="18" customFormat="1" ht="13.5" customHeight="1">
      <c r="B75" s="3"/>
      <c r="C75" s="3"/>
      <c r="D75" s="3"/>
      <c r="E75" s="3"/>
      <c r="F75" s="150"/>
      <c r="G75" s="150"/>
      <c r="H75" s="150"/>
      <c r="I75" s="15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s="18" customFormat="1" ht="13.5" customHeight="1">
      <c r="B76" s="3"/>
      <c r="C76" s="3"/>
      <c r="D76" s="3"/>
      <c r="E76" s="3"/>
      <c r="F76" s="150"/>
      <c r="G76" s="150"/>
      <c r="H76" s="150"/>
      <c r="I76" s="15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s="18" customFormat="1" ht="13.5" customHeight="1">
      <c r="B77" s="3"/>
      <c r="C77" s="3"/>
      <c r="D77" s="3"/>
      <c r="E77" s="3"/>
      <c r="F77" s="150"/>
      <c r="G77" s="150"/>
      <c r="H77" s="150"/>
      <c r="I77" s="15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2:24" s="18" customFormat="1" ht="13.5" customHeight="1">
      <c r="B78" s="3"/>
      <c r="C78" s="3"/>
      <c r="D78" s="3"/>
      <c r="E78" s="3"/>
      <c r="F78" s="150"/>
      <c r="G78" s="150"/>
      <c r="H78" s="150"/>
      <c r="I78" s="15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s="18" customFormat="1" ht="13.5" customHeight="1">
      <c r="B79" s="3"/>
      <c r="C79" s="3"/>
      <c r="D79" s="3"/>
      <c r="E79" s="3"/>
      <c r="F79" s="150"/>
      <c r="G79" s="150"/>
      <c r="H79" s="150"/>
      <c r="I79" s="15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2:24" s="18" customFormat="1" ht="13.5" customHeight="1">
      <c r="B80" s="3"/>
      <c r="C80" s="3"/>
      <c r="D80" s="3"/>
      <c r="E80" s="3"/>
      <c r="F80" s="150"/>
      <c r="G80" s="150"/>
      <c r="H80" s="150"/>
      <c r="I80" s="15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2:24" s="18" customFormat="1" ht="13.5" customHeight="1">
      <c r="B81" s="3"/>
      <c r="C81" s="3"/>
      <c r="D81" s="3"/>
      <c r="E81" s="3"/>
      <c r="F81" s="150"/>
      <c r="G81" s="150"/>
      <c r="H81" s="150"/>
      <c r="I81" s="15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2:24" s="18" customFormat="1" ht="13.5" customHeight="1">
      <c r="B82" s="3"/>
      <c r="C82" s="3"/>
      <c r="D82" s="3"/>
      <c r="E82" s="3"/>
      <c r="F82" s="150"/>
      <c r="G82" s="150"/>
      <c r="H82" s="150"/>
      <c r="I82" s="15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2:24" s="18" customFormat="1" ht="13.5" customHeight="1">
      <c r="B83" s="3"/>
      <c r="C83" s="3"/>
      <c r="D83" s="3"/>
      <c r="E83" s="3"/>
      <c r="F83" s="150"/>
      <c r="G83" s="150"/>
      <c r="H83" s="150"/>
      <c r="I83" s="15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2:24" s="18" customFormat="1" ht="13.5" customHeight="1">
      <c r="B84" s="3"/>
      <c r="C84" s="3"/>
      <c r="D84" s="3"/>
      <c r="E84" s="3"/>
      <c r="F84" s="150"/>
      <c r="G84" s="150"/>
      <c r="H84" s="150"/>
      <c r="I84" s="15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2:24" s="18" customFormat="1" ht="13.5" customHeight="1">
      <c r="B85" s="3"/>
      <c r="C85" s="3"/>
      <c r="D85" s="3"/>
      <c r="E85" s="3"/>
      <c r="F85" s="150"/>
      <c r="G85" s="150"/>
      <c r="H85" s="150"/>
      <c r="I85" s="15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2:24" s="18" customFormat="1" ht="13.5" customHeight="1">
      <c r="B86" s="3"/>
      <c r="C86" s="3"/>
      <c r="D86" s="3"/>
      <c r="E86" s="3"/>
      <c r="F86" s="150"/>
      <c r="G86" s="150"/>
      <c r="H86" s="150"/>
      <c r="I86" s="15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2:24" s="18" customFormat="1" ht="13.5" customHeight="1">
      <c r="B87" s="3"/>
      <c r="C87" s="3"/>
      <c r="D87" s="3"/>
      <c r="E87" s="3"/>
      <c r="F87" s="150"/>
      <c r="G87" s="150"/>
      <c r="H87" s="150"/>
      <c r="I87" s="15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2:24" s="18" customFormat="1" ht="13.5" customHeight="1">
      <c r="B88" s="3"/>
      <c r="C88" s="3"/>
      <c r="D88" s="3"/>
      <c r="E88" s="3"/>
      <c r="F88" s="150"/>
      <c r="G88" s="150"/>
      <c r="H88" s="150"/>
      <c r="I88" s="15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2:24" s="18" customFormat="1" ht="13.5" customHeight="1">
      <c r="B89" s="3"/>
      <c r="C89" s="3"/>
      <c r="D89" s="3"/>
      <c r="E89" s="3"/>
      <c r="F89" s="150"/>
      <c r="G89" s="150"/>
      <c r="H89" s="150"/>
      <c r="I89" s="15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2:24" s="18" customFormat="1" ht="13.5" customHeight="1">
      <c r="B90" s="3"/>
      <c r="C90" s="3"/>
      <c r="D90" s="3"/>
      <c r="E90" s="3"/>
      <c r="F90" s="150"/>
      <c r="G90" s="150"/>
      <c r="H90" s="150"/>
      <c r="I90" s="150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2:24" s="18" customFormat="1" ht="13.5" customHeight="1">
      <c r="B91" s="3"/>
      <c r="C91" s="3"/>
      <c r="D91" s="3"/>
      <c r="E91" s="3"/>
      <c r="F91" s="150"/>
      <c r="G91" s="150"/>
      <c r="H91" s="150"/>
      <c r="I91" s="150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2:24" s="18" customFormat="1" ht="13.5" customHeight="1">
      <c r="B92" s="3"/>
      <c r="C92" s="3"/>
      <c r="D92" s="3"/>
      <c r="E92" s="3"/>
      <c r="F92" s="150"/>
      <c r="G92" s="150"/>
      <c r="H92" s="150"/>
      <c r="I92" s="150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2:24" s="18" customFormat="1" ht="13.5" customHeight="1">
      <c r="B93" s="3"/>
      <c r="C93" s="3"/>
      <c r="D93" s="3"/>
      <c r="E93" s="3"/>
      <c r="F93" s="150"/>
      <c r="G93" s="150"/>
      <c r="H93" s="150"/>
      <c r="I93" s="150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2:24" s="18" customFormat="1" ht="13.5" customHeight="1">
      <c r="B94" s="3"/>
      <c r="C94" s="3"/>
      <c r="D94" s="3"/>
      <c r="E94" s="3"/>
      <c r="F94" s="150"/>
      <c r="G94" s="150"/>
      <c r="H94" s="150"/>
      <c r="I94" s="150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2:24" s="18" customFormat="1" ht="13.5" customHeight="1">
      <c r="B95" s="3"/>
      <c r="C95" s="3"/>
      <c r="D95" s="3"/>
      <c r="E95" s="3"/>
      <c r="F95" s="150"/>
      <c r="G95" s="150"/>
      <c r="H95" s="150"/>
      <c r="I95" s="150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2:24" s="18" customFormat="1" ht="13.5" customHeight="1">
      <c r="B96" s="3"/>
      <c r="C96" s="3"/>
      <c r="D96" s="3"/>
      <c r="E96" s="3"/>
      <c r="F96" s="150"/>
      <c r="G96" s="150"/>
      <c r="H96" s="150"/>
      <c r="I96" s="150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2:24" s="18" customFormat="1" ht="13.5" customHeight="1">
      <c r="B97" s="3"/>
      <c r="C97" s="3"/>
      <c r="D97" s="3"/>
      <c r="E97" s="3"/>
      <c r="F97" s="150"/>
      <c r="G97" s="150"/>
      <c r="H97" s="150"/>
      <c r="I97" s="150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2:24" s="18" customFormat="1" ht="13.5" customHeight="1">
      <c r="B98" s="3"/>
      <c r="C98" s="3"/>
      <c r="D98" s="3"/>
      <c r="E98" s="3"/>
      <c r="F98" s="150"/>
      <c r="G98" s="150"/>
      <c r="H98" s="150"/>
      <c r="I98" s="150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2:24" s="18" customFormat="1" ht="13.5" customHeight="1">
      <c r="B99" s="3"/>
      <c r="C99" s="3"/>
      <c r="D99" s="3"/>
      <c r="E99" s="3"/>
      <c r="F99" s="150"/>
      <c r="G99" s="150"/>
      <c r="H99" s="150"/>
      <c r="I99" s="150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2:24" s="18" customFormat="1" ht="13.5" customHeight="1">
      <c r="B100" s="3"/>
      <c r="C100" s="3"/>
      <c r="D100" s="3"/>
      <c r="E100" s="3"/>
      <c r="F100" s="150"/>
      <c r="G100" s="150"/>
      <c r="H100" s="150"/>
      <c r="I100" s="150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2:24" s="18" customFormat="1" ht="13.5" customHeight="1">
      <c r="B101" s="3"/>
      <c r="C101" s="3"/>
      <c r="D101" s="3"/>
      <c r="E101" s="3"/>
      <c r="F101" s="150"/>
      <c r="G101" s="150"/>
      <c r="H101" s="150"/>
      <c r="I101" s="150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2:24" s="18" customFormat="1" ht="13.5" customHeight="1">
      <c r="B102" s="3"/>
      <c r="C102" s="3"/>
      <c r="D102" s="3"/>
      <c r="E102" s="3"/>
      <c r="F102" s="150"/>
      <c r="G102" s="150"/>
      <c r="H102" s="150"/>
      <c r="I102" s="150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2:24" s="18" customFormat="1" ht="13.5" customHeight="1">
      <c r="B103" s="3"/>
      <c r="C103" s="3"/>
      <c r="D103" s="3"/>
      <c r="E103" s="3"/>
      <c r="F103" s="150"/>
      <c r="G103" s="150"/>
      <c r="H103" s="150"/>
      <c r="I103" s="150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2:24" s="18" customFormat="1" ht="13.5" customHeight="1">
      <c r="B104" s="3"/>
      <c r="C104" s="3"/>
      <c r="D104" s="3"/>
      <c r="E104" s="3"/>
      <c r="F104" s="150"/>
      <c r="G104" s="150"/>
      <c r="H104" s="150"/>
      <c r="I104" s="150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2:24" s="18" customFormat="1" ht="13.5" customHeight="1">
      <c r="B105" s="3"/>
      <c r="C105" s="3"/>
      <c r="D105" s="3"/>
      <c r="E105" s="3"/>
      <c r="F105" s="150"/>
      <c r="G105" s="150"/>
      <c r="H105" s="150"/>
      <c r="I105" s="150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2:24" s="18" customFormat="1" ht="13.5" customHeight="1">
      <c r="B106" s="3"/>
      <c r="C106" s="3"/>
      <c r="D106" s="3"/>
      <c r="E106" s="3"/>
      <c r="F106" s="150"/>
      <c r="G106" s="150"/>
      <c r="H106" s="150"/>
      <c r="I106" s="150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2:24" s="18" customFormat="1" ht="13.5" customHeight="1">
      <c r="B107" s="3"/>
      <c r="C107" s="3"/>
      <c r="D107" s="3"/>
      <c r="E107" s="3"/>
      <c r="F107" s="150"/>
      <c r="G107" s="150"/>
      <c r="H107" s="150"/>
      <c r="I107" s="150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2:24" s="18" customFormat="1" ht="13.5" customHeight="1">
      <c r="B108" s="3"/>
      <c r="C108" s="3"/>
      <c r="D108" s="3"/>
      <c r="E108" s="3"/>
      <c r="F108" s="150"/>
      <c r="G108" s="150"/>
      <c r="H108" s="150"/>
      <c r="I108" s="150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2:24" s="18" customFormat="1" ht="13.5" customHeight="1">
      <c r="B109" s="3"/>
      <c r="C109" s="3"/>
      <c r="D109" s="3"/>
      <c r="E109" s="3"/>
      <c r="F109" s="150"/>
      <c r="G109" s="150"/>
      <c r="H109" s="150"/>
      <c r="I109" s="150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2:24" s="18" customFormat="1" ht="13.5" customHeight="1">
      <c r="B110" s="3"/>
      <c r="C110" s="3"/>
      <c r="D110" s="3"/>
      <c r="E110" s="3"/>
      <c r="F110" s="150"/>
      <c r="G110" s="150"/>
      <c r="H110" s="150"/>
      <c r="I110" s="150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2:24" s="18" customFormat="1" ht="13.5" customHeight="1">
      <c r="B111" s="3"/>
      <c r="C111" s="3"/>
      <c r="D111" s="3"/>
      <c r="E111" s="3"/>
      <c r="F111" s="150"/>
      <c r="G111" s="150"/>
      <c r="H111" s="150"/>
      <c r="I111" s="150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2:24" s="18" customFormat="1" ht="13.5" customHeight="1">
      <c r="B112" s="3"/>
      <c r="C112" s="3"/>
      <c r="D112" s="3"/>
      <c r="E112" s="3"/>
      <c r="F112" s="150"/>
      <c r="G112" s="150"/>
      <c r="H112" s="150"/>
      <c r="I112" s="150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2:24" s="18" customFormat="1" ht="13.5" customHeight="1">
      <c r="B113" s="3"/>
      <c r="C113" s="3"/>
      <c r="D113" s="3"/>
      <c r="E113" s="3"/>
      <c r="F113" s="150"/>
      <c r="G113" s="150"/>
      <c r="H113" s="150"/>
      <c r="I113" s="150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2:24" s="18" customFormat="1" ht="13.5" customHeight="1">
      <c r="B114" s="3"/>
      <c r="C114" s="3"/>
      <c r="D114" s="3"/>
      <c r="E114" s="3"/>
      <c r="F114" s="150"/>
      <c r="G114" s="150"/>
      <c r="H114" s="150"/>
      <c r="I114" s="150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2:24" s="18" customFormat="1" ht="13.5" customHeight="1">
      <c r="B115" s="3"/>
      <c r="C115" s="3"/>
      <c r="D115" s="3"/>
      <c r="E115" s="3"/>
      <c r="F115" s="150"/>
      <c r="G115" s="150"/>
      <c r="H115" s="150"/>
      <c r="I115" s="150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2:24" s="18" customFormat="1" ht="13.5" customHeight="1">
      <c r="B116" s="3"/>
      <c r="C116" s="3"/>
      <c r="D116" s="3"/>
      <c r="E116" s="3"/>
      <c r="F116" s="150"/>
      <c r="G116" s="150"/>
      <c r="H116" s="150"/>
      <c r="I116" s="150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2:24" s="18" customFormat="1" ht="13.5" customHeight="1">
      <c r="B117" s="3"/>
      <c r="C117" s="3"/>
      <c r="D117" s="3"/>
      <c r="E117" s="3"/>
      <c r="F117" s="150"/>
      <c r="G117" s="150"/>
      <c r="H117" s="150"/>
      <c r="I117" s="150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2:24" s="18" customFormat="1" ht="13.5" customHeight="1">
      <c r="B118" s="3"/>
      <c r="C118" s="3"/>
      <c r="D118" s="3"/>
      <c r="E118" s="3"/>
      <c r="F118" s="150"/>
      <c r="G118" s="150"/>
      <c r="H118" s="150"/>
      <c r="I118" s="150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2:24" s="18" customFormat="1" ht="13.5" customHeight="1">
      <c r="B119" s="3"/>
      <c r="C119" s="3"/>
      <c r="D119" s="3"/>
      <c r="E119" s="3"/>
      <c r="F119" s="150"/>
      <c r="G119" s="150"/>
      <c r="H119" s="150"/>
      <c r="I119" s="150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2:24" s="18" customFormat="1" ht="13.5" customHeight="1">
      <c r="B120" s="3"/>
      <c r="C120" s="3"/>
      <c r="D120" s="3"/>
      <c r="E120" s="3"/>
      <c r="F120" s="150"/>
      <c r="G120" s="150"/>
      <c r="H120" s="150"/>
      <c r="I120" s="150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2:24" s="18" customFormat="1" ht="13.5" customHeight="1">
      <c r="B121" s="3"/>
      <c r="C121" s="3"/>
      <c r="D121" s="3"/>
      <c r="E121" s="3"/>
      <c r="F121" s="150"/>
      <c r="G121" s="150"/>
      <c r="H121" s="150"/>
      <c r="I121" s="150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2:24" s="18" customFormat="1" ht="13.5" customHeight="1">
      <c r="B122" s="3"/>
      <c r="C122" s="3"/>
      <c r="D122" s="3"/>
      <c r="E122" s="3"/>
      <c r="F122" s="150"/>
      <c r="G122" s="150"/>
      <c r="H122" s="150"/>
      <c r="I122" s="150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2:24" s="18" customFormat="1" ht="13.5" customHeight="1">
      <c r="B123" s="3"/>
      <c r="C123" s="3"/>
      <c r="D123" s="3"/>
      <c r="E123" s="3"/>
      <c r="F123" s="150"/>
      <c r="G123" s="150"/>
      <c r="H123" s="150"/>
      <c r="I123" s="150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2:24" s="18" customFormat="1" ht="13.5" customHeight="1">
      <c r="B124" s="3"/>
      <c r="C124" s="3"/>
      <c r="D124" s="3"/>
      <c r="E124" s="3"/>
      <c r="F124" s="150"/>
      <c r="G124" s="150"/>
      <c r="H124" s="150"/>
      <c r="I124" s="150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2:24" s="18" customFormat="1" ht="13.5" customHeight="1">
      <c r="B125" s="3"/>
      <c r="C125" s="3"/>
      <c r="D125" s="3"/>
      <c r="E125" s="3"/>
      <c r="F125" s="150"/>
      <c r="G125" s="150"/>
      <c r="H125" s="150"/>
      <c r="I125" s="150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2:24" s="18" customFormat="1" ht="13.5" customHeight="1">
      <c r="B126" s="3"/>
      <c r="C126" s="3"/>
      <c r="D126" s="3"/>
      <c r="E126" s="3"/>
      <c r="F126" s="150"/>
      <c r="G126" s="150"/>
      <c r="H126" s="150"/>
      <c r="I126" s="150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2:24" s="18" customFormat="1" ht="13.5" customHeight="1">
      <c r="B127" s="3"/>
      <c r="C127" s="3"/>
      <c r="D127" s="3"/>
      <c r="E127" s="3"/>
      <c r="F127" s="150"/>
      <c r="G127" s="150"/>
      <c r="H127" s="150"/>
      <c r="I127" s="150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2:24" s="18" customFormat="1" ht="13.5" customHeight="1">
      <c r="B128" s="3"/>
      <c r="C128" s="3"/>
      <c r="D128" s="3"/>
      <c r="E128" s="3"/>
      <c r="F128" s="150"/>
      <c r="G128" s="150"/>
      <c r="H128" s="150"/>
      <c r="I128" s="150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2:24" s="18" customFormat="1" ht="13.5" customHeight="1">
      <c r="B129" s="3"/>
      <c r="C129" s="3"/>
      <c r="D129" s="3"/>
      <c r="E129" s="3"/>
      <c r="F129" s="150"/>
      <c r="G129" s="150"/>
      <c r="H129" s="150"/>
      <c r="I129" s="150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2:24" s="18" customFormat="1" ht="13.5" customHeight="1">
      <c r="B130" s="3"/>
      <c r="C130" s="3"/>
      <c r="D130" s="3"/>
      <c r="E130" s="3"/>
      <c r="F130" s="150"/>
      <c r="G130" s="150"/>
      <c r="H130" s="150"/>
      <c r="I130" s="150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2:24" s="18" customFormat="1" ht="13.5" customHeight="1">
      <c r="B131" s="3"/>
      <c r="C131" s="3"/>
      <c r="D131" s="3"/>
      <c r="E131" s="3"/>
      <c r="F131" s="150"/>
      <c r="G131" s="150"/>
      <c r="H131" s="150"/>
      <c r="I131" s="150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2:24" s="18" customFormat="1" ht="13.5" customHeight="1">
      <c r="B132" s="3"/>
      <c r="C132" s="3"/>
      <c r="D132" s="3"/>
      <c r="E132" s="3"/>
      <c r="F132" s="150"/>
      <c r="G132" s="150"/>
      <c r="H132" s="150"/>
      <c r="I132" s="150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2:24" s="18" customFormat="1" ht="13.5" customHeight="1">
      <c r="B133" s="3"/>
      <c r="C133" s="3"/>
      <c r="D133" s="3"/>
      <c r="E133" s="3"/>
      <c r="F133" s="150"/>
      <c r="G133" s="150"/>
      <c r="H133" s="150"/>
      <c r="I133" s="150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2:24" s="18" customFormat="1" ht="13.5" customHeight="1">
      <c r="B134" s="3"/>
      <c r="C134" s="3"/>
      <c r="D134" s="3"/>
      <c r="E134" s="3"/>
      <c r="F134" s="150"/>
      <c r="G134" s="150"/>
      <c r="H134" s="150"/>
      <c r="I134" s="150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2:24" s="18" customFormat="1" ht="13.5" customHeight="1">
      <c r="B135" s="3"/>
      <c r="C135" s="3"/>
      <c r="D135" s="3"/>
      <c r="E135" s="3"/>
      <c r="F135" s="150"/>
      <c r="G135" s="150"/>
      <c r="H135" s="150"/>
      <c r="I135" s="150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2:24" s="18" customFormat="1" ht="13.5" customHeight="1">
      <c r="B136" s="3"/>
      <c r="C136" s="3"/>
      <c r="D136" s="3"/>
      <c r="E136" s="3"/>
      <c r="F136" s="150"/>
      <c r="G136" s="150"/>
      <c r="H136" s="150"/>
      <c r="I136" s="150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2:24" s="18" customFormat="1" ht="13.5" customHeight="1">
      <c r="B137" s="3"/>
      <c r="C137" s="3"/>
      <c r="D137" s="3"/>
      <c r="E137" s="3"/>
      <c r="F137" s="150"/>
      <c r="G137" s="150"/>
      <c r="H137" s="150"/>
      <c r="I137" s="150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2:24" s="18" customFormat="1" ht="13.5" customHeight="1">
      <c r="B138" s="3"/>
      <c r="C138" s="3"/>
      <c r="D138" s="3"/>
      <c r="E138" s="3"/>
      <c r="F138" s="150"/>
      <c r="G138" s="150"/>
      <c r="H138" s="150"/>
      <c r="I138" s="150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2:24" s="18" customFormat="1" ht="13.5" customHeight="1">
      <c r="B139" s="3"/>
      <c r="C139" s="3"/>
      <c r="D139" s="3"/>
      <c r="E139" s="3"/>
      <c r="F139" s="150"/>
      <c r="G139" s="150"/>
      <c r="H139" s="150"/>
      <c r="I139" s="150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2:24" s="18" customFormat="1" ht="13.5" customHeight="1">
      <c r="B140" s="3"/>
      <c r="C140" s="3"/>
      <c r="D140" s="3"/>
      <c r="E140" s="3"/>
      <c r="F140" s="150"/>
      <c r="G140" s="150"/>
      <c r="H140" s="150"/>
      <c r="I140" s="150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2:24" s="18" customFormat="1" ht="13.5" customHeight="1">
      <c r="B141" s="3"/>
      <c r="C141" s="3"/>
      <c r="D141" s="3"/>
      <c r="E141" s="3"/>
      <c r="F141" s="150"/>
      <c r="G141" s="150"/>
      <c r="H141" s="150"/>
      <c r="I141" s="150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2:24" s="18" customFormat="1" ht="13.5" customHeight="1">
      <c r="B142" s="3"/>
      <c r="C142" s="3"/>
      <c r="D142" s="3"/>
      <c r="E142" s="3"/>
      <c r="F142" s="150"/>
      <c r="G142" s="150"/>
      <c r="H142" s="150"/>
      <c r="I142" s="150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2:24" s="18" customFormat="1" ht="13.5" customHeight="1">
      <c r="B143" s="3"/>
      <c r="C143" s="3"/>
      <c r="D143" s="3"/>
      <c r="E143" s="3"/>
      <c r="F143" s="150"/>
      <c r="G143" s="150"/>
      <c r="H143" s="150"/>
      <c r="I143" s="150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2:24" s="18" customFormat="1" ht="13.5" customHeight="1">
      <c r="B144" s="3"/>
      <c r="C144" s="3"/>
      <c r="D144" s="3"/>
      <c r="E144" s="3"/>
      <c r="F144" s="150"/>
      <c r="G144" s="150"/>
      <c r="H144" s="150"/>
      <c r="I144" s="150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2:24" s="18" customFormat="1" ht="13.5" customHeight="1">
      <c r="B145" s="3"/>
      <c r="C145" s="3"/>
      <c r="D145" s="3"/>
      <c r="E145" s="3"/>
      <c r="F145" s="150"/>
      <c r="G145" s="150"/>
      <c r="H145" s="150"/>
      <c r="I145" s="150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2:24" s="18" customFormat="1" ht="13.5" customHeight="1">
      <c r="B146" s="3"/>
      <c r="C146" s="3"/>
      <c r="D146" s="3"/>
      <c r="E146" s="3"/>
      <c r="F146" s="150"/>
      <c r="G146" s="150"/>
      <c r="H146" s="150"/>
      <c r="I146" s="150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2:24" s="18" customFormat="1" ht="13.5" customHeight="1">
      <c r="B147" s="3"/>
      <c r="C147" s="3"/>
      <c r="D147" s="3"/>
      <c r="E147" s="3"/>
      <c r="F147" s="150"/>
      <c r="G147" s="150"/>
      <c r="H147" s="150"/>
      <c r="I147" s="150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2:24" s="18" customFormat="1" ht="13.5" customHeight="1">
      <c r="B148" s="3"/>
      <c r="C148" s="3"/>
      <c r="D148" s="3"/>
      <c r="E148" s="3"/>
      <c r="F148" s="150"/>
      <c r="G148" s="150"/>
      <c r="H148" s="150"/>
      <c r="I148" s="150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2:24" s="18" customFormat="1" ht="13.5" customHeight="1">
      <c r="B149" s="3"/>
      <c r="C149" s="3"/>
      <c r="D149" s="3"/>
      <c r="E149" s="3"/>
      <c r="F149" s="150"/>
      <c r="G149" s="150"/>
      <c r="H149" s="150"/>
      <c r="I149" s="150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2:24" s="18" customFormat="1" ht="13.5" customHeight="1">
      <c r="B150" s="3"/>
      <c r="C150" s="3"/>
      <c r="D150" s="3"/>
      <c r="E150" s="3"/>
      <c r="F150" s="150"/>
      <c r="G150" s="150"/>
      <c r="H150" s="150"/>
      <c r="I150" s="150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2:24" s="18" customFormat="1" ht="13.5" customHeight="1">
      <c r="B151" s="3"/>
      <c r="C151" s="3"/>
      <c r="D151" s="3"/>
      <c r="E151" s="3"/>
      <c r="F151" s="150"/>
      <c r="G151" s="150"/>
      <c r="H151" s="150"/>
      <c r="I151" s="150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2:24" s="18" customFormat="1" ht="13.5" customHeight="1">
      <c r="B152" s="3"/>
      <c r="C152" s="3"/>
      <c r="D152" s="3"/>
      <c r="E152" s="3"/>
      <c r="F152" s="150"/>
      <c r="G152" s="150"/>
      <c r="H152" s="150"/>
      <c r="I152" s="150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2:24" s="18" customFormat="1" ht="13.5" customHeight="1">
      <c r="B153" s="3"/>
      <c r="C153" s="3"/>
      <c r="D153" s="3"/>
      <c r="E153" s="3"/>
      <c r="F153" s="150"/>
      <c r="G153" s="150"/>
      <c r="H153" s="150"/>
      <c r="I153" s="150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2:24" s="18" customFormat="1" ht="13.5" customHeight="1">
      <c r="B154" s="3"/>
      <c r="C154" s="3"/>
      <c r="D154" s="3"/>
      <c r="E154" s="3"/>
      <c r="F154" s="150"/>
      <c r="G154" s="150"/>
      <c r="H154" s="150"/>
      <c r="I154" s="150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2:24" s="18" customFormat="1" ht="13.5" customHeight="1">
      <c r="B155" s="3"/>
      <c r="C155" s="3"/>
      <c r="D155" s="3"/>
      <c r="E155" s="3"/>
      <c r="F155" s="150"/>
      <c r="G155" s="150"/>
      <c r="H155" s="150"/>
      <c r="I155" s="150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2:24" s="18" customFormat="1" ht="13.5" customHeight="1">
      <c r="B156" s="3"/>
      <c r="C156" s="3"/>
      <c r="D156" s="3"/>
      <c r="E156" s="3"/>
      <c r="F156" s="150"/>
      <c r="G156" s="150"/>
      <c r="H156" s="150"/>
      <c r="I156" s="150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2:24" s="18" customFormat="1" ht="13.5" customHeight="1">
      <c r="B157" s="3"/>
      <c r="C157" s="3"/>
      <c r="D157" s="3"/>
      <c r="E157" s="3"/>
      <c r="F157" s="150"/>
      <c r="G157" s="150"/>
      <c r="H157" s="150"/>
      <c r="I157" s="150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2:24" s="18" customFormat="1" ht="13.5" customHeight="1">
      <c r="B158" s="3"/>
      <c r="C158" s="3"/>
      <c r="D158" s="3"/>
      <c r="E158" s="3"/>
      <c r="F158" s="150"/>
      <c r="G158" s="150"/>
      <c r="H158" s="150"/>
      <c r="I158" s="150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2:24" s="18" customFormat="1" ht="13.5" customHeight="1">
      <c r="B159" s="3"/>
      <c r="C159" s="3"/>
      <c r="D159" s="3"/>
      <c r="E159" s="3"/>
      <c r="F159" s="150"/>
      <c r="G159" s="150"/>
      <c r="H159" s="150"/>
      <c r="I159" s="150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2:24" s="18" customFormat="1" ht="13.5" customHeight="1">
      <c r="B160" s="3"/>
      <c r="C160" s="3"/>
      <c r="D160" s="3"/>
      <c r="E160" s="3"/>
      <c r="F160" s="150"/>
      <c r="G160" s="150"/>
      <c r="H160" s="150"/>
      <c r="I160" s="15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2:24" s="18" customFormat="1" ht="13.5" customHeight="1">
      <c r="B161" s="3"/>
      <c r="C161" s="3"/>
      <c r="D161" s="3"/>
      <c r="E161" s="3"/>
      <c r="F161" s="150"/>
      <c r="G161" s="150"/>
      <c r="H161" s="150"/>
      <c r="I161" s="15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2:24" s="18" customFormat="1" ht="13.5" customHeight="1">
      <c r="B162" s="3"/>
      <c r="C162" s="3"/>
      <c r="D162" s="3"/>
      <c r="E162" s="3"/>
      <c r="F162" s="150"/>
      <c r="G162" s="150"/>
      <c r="H162" s="150"/>
      <c r="I162" s="150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2:24" s="18" customFormat="1" ht="13.5" customHeight="1">
      <c r="B163" s="3"/>
      <c r="C163" s="3"/>
      <c r="D163" s="3"/>
      <c r="E163" s="3"/>
      <c r="F163" s="150"/>
      <c r="G163" s="150"/>
      <c r="H163" s="150"/>
      <c r="I163" s="150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2:24" s="18" customFormat="1" ht="13.5" customHeight="1">
      <c r="B164" s="3"/>
      <c r="C164" s="3"/>
      <c r="D164" s="3"/>
      <c r="E164" s="3"/>
      <c r="F164" s="150"/>
      <c r="G164" s="150"/>
      <c r="H164" s="150"/>
      <c r="I164" s="150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2:24" s="18" customFormat="1" ht="13.5" customHeight="1">
      <c r="B165" s="3"/>
      <c r="C165" s="3"/>
      <c r="D165" s="3"/>
      <c r="E165" s="3"/>
      <c r="F165" s="150"/>
      <c r="G165" s="150"/>
      <c r="H165" s="150"/>
      <c r="I165" s="150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2:24" s="18" customFormat="1" ht="13.5" customHeight="1">
      <c r="B166" s="3"/>
      <c r="C166" s="3"/>
      <c r="D166" s="3"/>
      <c r="E166" s="3"/>
      <c r="F166" s="150"/>
      <c r="G166" s="150"/>
      <c r="H166" s="150"/>
      <c r="I166" s="150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2:24" s="18" customFormat="1" ht="13.5" customHeight="1">
      <c r="B167" s="3"/>
      <c r="C167" s="3"/>
      <c r="D167" s="3"/>
      <c r="E167" s="3"/>
      <c r="F167" s="150"/>
      <c r="G167" s="150"/>
      <c r="H167" s="150"/>
      <c r="I167" s="150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2:24" s="18" customFormat="1" ht="13.5" customHeight="1">
      <c r="B168" s="3"/>
      <c r="C168" s="3"/>
      <c r="D168" s="3"/>
      <c r="E168" s="3"/>
      <c r="F168" s="150"/>
      <c r="G168" s="150"/>
      <c r="H168" s="150"/>
      <c r="I168" s="150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2:24" s="18" customFormat="1" ht="13.5" customHeight="1">
      <c r="B169" s="3"/>
      <c r="C169" s="3"/>
      <c r="D169" s="3"/>
      <c r="E169" s="3"/>
      <c r="F169" s="150"/>
      <c r="G169" s="150"/>
      <c r="H169" s="150"/>
      <c r="I169" s="150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2:24" s="18" customFormat="1" ht="13.5" customHeight="1">
      <c r="B170" s="3"/>
      <c r="C170" s="3"/>
      <c r="D170" s="3"/>
      <c r="E170" s="3"/>
      <c r="F170" s="150"/>
      <c r="G170" s="150"/>
      <c r="H170" s="150"/>
      <c r="I170" s="150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2:24" s="18" customFormat="1" ht="13.5" customHeight="1">
      <c r="B171" s="3"/>
      <c r="C171" s="3"/>
      <c r="D171" s="3"/>
      <c r="E171" s="3"/>
      <c r="F171" s="150"/>
      <c r="G171" s="150"/>
      <c r="H171" s="150"/>
      <c r="I171" s="150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2:24" s="18" customFormat="1" ht="13.5" customHeight="1">
      <c r="B172" s="3"/>
      <c r="C172" s="3"/>
      <c r="D172" s="3"/>
      <c r="E172" s="3"/>
      <c r="F172" s="150"/>
      <c r="G172" s="150"/>
      <c r="H172" s="150"/>
      <c r="I172" s="150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2:24" s="18" customFormat="1" ht="13.5" customHeight="1">
      <c r="B173" s="3"/>
      <c r="C173" s="3"/>
      <c r="D173" s="3"/>
      <c r="E173" s="3"/>
      <c r="F173" s="150"/>
      <c r="G173" s="150"/>
      <c r="H173" s="150"/>
      <c r="I173" s="150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2:24" s="18" customFormat="1" ht="13.5" customHeight="1">
      <c r="B174" s="3"/>
      <c r="C174" s="3"/>
      <c r="D174" s="3"/>
      <c r="E174" s="3"/>
      <c r="F174" s="150"/>
      <c r="G174" s="150"/>
      <c r="H174" s="150"/>
      <c r="I174" s="150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2:24" s="18" customFormat="1" ht="13.5" customHeight="1">
      <c r="B175" s="3"/>
      <c r="C175" s="3"/>
      <c r="D175" s="3"/>
      <c r="E175" s="3"/>
      <c r="F175" s="150"/>
      <c r="G175" s="150"/>
      <c r="H175" s="150"/>
      <c r="I175" s="150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2:24" s="18" customFormat="1" ht="13.5" customHeight="1">
      <c r="B176" s="3"/>
      <c r="C176" s="3"/>
      <c r="D176" s="3"/>
      <c r="E176" s="3"/>
      <c r="F176" s="150"/>
      <c r="G176" s="150"/>
      <c r="H176" s="150"/>
      <c r="I176" s="150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2:24" s="18" customFormat="1" ht="13.5" customHeight="1">
      <c r="B177" s="3"/>
      <c r="C177" s="3"/>
      <c r="D177" s="3"/>
      <c r="E177" s="3"/>
      <c r="F177" s="150"/>
      <c r="G177" s="150"/>
      <c r="H177" s="150"/>
      <c r="I177" s="150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2:24" s="18" customFormat="1" ht="13.5" customHeight="1">
      <c r="B178" s="3"/>
      <c r="C178" s="3"/>
      <c r="D178" s="3"/>
      <c r="E178" s="3"/>
      <c r="F178" s="150"/>
      <c r="G178" s="150"/>
      <c r="H178" s="150"/>
      <c r="I178" s="150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2:24" s="18" customFormat="1" ht="13.5" customHeight="1">
      <c r="B179" s="3"/>
      <c r="C179" s="3"/>
      <c r="D179" s="3"/>
      <c r="E179" s="3"/>
      <c r="F179" s="150"/>
      <c r="G179" s="150"/>
      <c r="H179" s="150"/>
      <c r="I179" s="150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2:24" s="18" customFormat="1" ht="13.5" customHeight="1">
      <c r="B180" s="3"/>
      <c r="C180" s="3"/>
      <c r="D180" s="3"/>
      <c r="E180" s="3"/>
      <c r="F180" s="150"/>
      <c r="G180" s="150"/>
      <c r="H180" s="150"/>
      <c r="I180" s="150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2:24" s="18" customFormat="1" ht="13.5" customHeight="1">
      <c r="B181" s="3"/>
      <c r="C181" s="3"/>
      <c r="D181" s="3"/>
      <c r="E181" s="3"/>
      <c r="F181" s="150"/>
      <c r="G181" s="150"/>
      <c r="H181" s="150"/>
      <c r="I181" s="150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2:24" s="18" customFormat="1" ht="13.5" customHeight="1">
      <c r="B182" s="3"/>
      <c r="C182" s="3"/>
      <c r="D182" s="3"/>
      <c r="E182" s="3"/>
      <c r="F182" s="150"/>
      <c r="G182" s="150"/>
      <c r="H182" s="150"/>
      <c r="I182" s="150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2:24" s="18" customFormat="1" ht="13.5" customHeight="1">
      <c r="B183" s="3"/>
      <c r="C183" s="3"/>
      <c r="D183" s="3"/>
      <c r="E183" s="3"/>
      <c r="F183" s="150"/>
      <c r="G183" s="150"/>
      <c r="H183" s="150"/>
      <c r="I183" s="150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2:24" s="18" customFormat="1" ht="13.5" customHeight="1">
      <c r="B184" s="3"/>
      <c r="C184" s="3"/>
      <c r="D184" s="3"/>
      <c r="E184" s="3"/>
      <c r="F184" s="150"/>
      <c r="G184" s="150"/>
      <c r="H184" s="150"/>
      <c r="I184" s="150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2:24" s="18" customFormat="1" ht="13.5" customHeight="1">
      <c r="B185" s="3"/>
      <c r="C185" s="3"/>
      <c r="D185" s="3"/>
      <c r="E185" s="3"/>
      <c r="F185" s="150"/>
      <c r="G185" s="150"/>
      <c r="H185" s="150"/>
      <c r="I185" s="150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2:24" s="18" customFormat="1" ht="13.5" customHeight="1">
      <c r="B186" s="3"/>
      <c r="C186" s="3"/>
      <c r="D186" s="3"/>
      <c r="E186" s="3"/>
      <c r="F186" s="150"/>
      <c r="G186" s="150"/>
      <c r="H186" s="150"/>
      <c r="I186" s="150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2:24" s="18" customFormat="1" ht="13.5" customHeight="1">
      <c r="B187" s="3"/>
      <c r="C187" s="3"/>
      <c r="D187" s="3"/>
      <c r="E187" s="3"/>
      <c r="F187" s="150"/>
      <c r="G187" s="150"/>
      <c r="H187" s="150"/>
      <c r="I187" s="150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2:24" s="18" customFormat="1" ht="13.5" customHeight="1">
      <c r="B188" s="3"/>
      <c r="C188" s="3"/>
      <c r="D188" s="3"/>
      <c r="E188" s="3"/>
      <c r="F188" s="150"/>
      <c r="G188" s="150"/>
      <c r="H188" s="150"/>
      <c r="I188" s="150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2:24" s="18" customFormat="1" ht="13.5" customHeight="1">
      <c r="B189" s="3"/>
      <c r="C189" s="3"/>
      <c r="D189" s="3"/>
      <c r="E189" s="3"/>
      <c r="F189" s="150"/>
      <c r="G189" s="150"/>
      <c r="H189" s="150"/>
      <c r="I189" s="150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2:24" s="18" customFormat="1" ht="13.5" customHeight="1">
      <c r="B190" s="3"/>
      <c r="C190" s="3"/>
      <c r="D190" s="3"/>
      <c r="E190" s="3"/>
      <c r="F190" s="150"/>
      <c r="G190" s="150"/>
      <c r="H190" s="150"/>
      <c r="I190" s="150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2:24" s="18" customFormat="1" ht="13.5" customHeight="1">
      <c r="B191" s="3"/>
      <c r="C191" s="3"/>
      <c r="D191" s="3"/>
      <c r="E191" s="3"/>
      <c r="F191" s="150"/>
      <c r="G191" s="150"/>
      <c r="H191" s="150"/>
      <c r="I191" s="150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2:24" s="18" customFormat="1" ht="13.5" customHeight="1">
      <c r="B192" s="3"/>
      <c r="C192" s="3"/>
      <c r="D192" s="3"/>
      <c r="E192" s="3"/>
      <c r="F192" s="150"/>
      <c r="G192" s="150"/>
      <c r="H192" s="150"/>
      <c r="I192" s="150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2:24" s="18" customFormat="1" ht="13.5" customHeight="1">
      <c r="B193" s="3"/>
      <c r="C193" s="3"/>
      <c r="D193" s="3"/>
      <c r="E193" s="3"/>
      <c r="F193" s="150"/>
      <c r="G193" s="150"/>
      <c r="H193" s="150"/>
      <c r="I193" s="150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2:24" s="18" customFormat="1" ht="13.5" customHeight="1">
      <c r="B194" s="3"/>
      <c r="C194" s="3"/>
      <c r="D194" s="3"/>
      <c r="E194" s="3"/>
      <c r="F194" s="150"/>
      <c r="G194" s="150"/>
      <c r="H194" s="150"/>
      <c r="I194" s="150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2:24" s="18" customFormat="1" ht="13.5" customHeight="1">
      <c r="B195" s="3"/>
      <c r="C195" s="3"/>
      <c r="D195" s="3"/>
      <c r="E195" s="3"/>
      <c r="F195" s="150"/>
      <c r="G195" s="150"/>
      <c r="H195" s="150"/>
      <c r="I195" s="150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2:24" s="18" customFormat="1" ht="13.5" customHeight="1">
      <c r="B196" s="3"/>
      <c r="C196" s="3"/>
      <c r="D196" s="3"/>
      <c r="E196" s="3"/>
      <c r="F196" s="150"/>
      <c r="G196" s="150"/>
      <c r="H196" s="150"/>
      <c r="I196" s="150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2:24" s="18" customFormat="1" ht="13.5" customHeight="1">
      <c r="B197" s="3"/>
      <c r="C197" s="3"/>
      <c r="D197" s="3"/>
      <c r="E197" s="3"/>
      <c r="F197" s="150"/>
      <c r="G197" s="150"/>
      <c r="H197" s="150"/>
      <c r="I197" s="150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2:24" s="18" customFormat="1" ht="13.5" customHeight="1">
      <c r="B198" s="3"/>
      <c r="C198" s="3"/>
      <c r="D198" s="3"/>
      <c r="E198" s="3"/>
      <c r="F198" s="150"/>
      <c r="G198" s="150"/>
      <c r="H198" s="150"/>
      <c r="I198" s="150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2:24" s="18" customFormat="1" ht="13.5" customHeight="1">
      <c r="B199" s="3"/>
      <c r="C199" s="3"/>
      <c r="D199" s="3"/>
      <c r="E199" s="3"/>
      <c r="F199" s="150"/>
      <c r="G199" s="150"/>
      <c r="H199" s="150"/>
      <c r="I199" s="150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2:24" s="18" customFormat="1" ht="13.5" customHeight="1">
      <c r="B200" s="3"/>
      <c r="C200" s="3"/>
      <c r="D200" s="3"/>
      <c r="E200" s="3"/>
      <c r="F200" s="150"/>
      <c r="G200" s="150"/>
      <c r="H200" s="150"/>
      <c r="I200" s="150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2:24" s="18" customFormat="1" ht="13.5" customHeight="1">
      <c r="B201" s="3"/>
      <c r="C201" s="3"/>
      <c r="D201" s="3"/>
      <c r="E201" s="3"/>
      <c r="F201" s="150"/>
      <c r="G201" s="150"/>
      <c r="H201" s="150"/>
      <c r="I201" s="150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2:24" s="18" customFormat="1" ht="13.5" customHeight="1">
      <c r="B202" s="3"/>
      <c r="C202" s="3"/>
      <c r="D202" s="3"/>
      <c r="E202" s="3"/>
      <c r="F202" s="150"/>
      <c r="G202" s="150"/>
      <c r="H202" s="150"/>
      <c r="I202" s="150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2:24" s="18" customFormat="1" ht="13.5" customHeight="1">
      <c r="B203" s="3"/>
      <c r="C203" s="3"/>
      <c r="D203" s="3"/>
      <c r="E203" s="3"/>
      <c r="F203" s="150"/>
      <c r="G203" s="150"/>
      <c r="H203" s="150"/>
      <c r="I203" s="150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2:24" s="18" customFormat="1" ht="13.5" customHeight="1">
      <c r="B204" s="3"/>
      <c r="C204" s="3"/>
      <c r="D204" s="3"/>
      <c r="E204" s="3"/>
      <c r="F204" s="150"/>
      <c r="G204" s="150"/>
      <c r="H204" s="150"/>
      <c r="I204" s="150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2:24" s="18" customFormat="1" ht="13.5" customHeight="1">
      <c r="B205" s="3"/>
      <c r="C205" s="3"/>
      <c r="D205" s="3"/>
      <c r="E205" s="3"/>
      <c r="F205" s="150"/>
      <c r="G205" s="150"/>
      <c r="H205" s="150"/>
      <c r="I205" s="150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2:24" s="18" customFormat="1" ht="13.5" customHeight="1">
      <c r="B206" s="3"/>
      <c r="C206" s="3"/>
      <c r="D206" s="3"/>
      <c r="E206" s="3"/>
      <c r="F206" s="150"/>
      <c r="G206" s="150"/>
      <c r="H206" s="150"/>
      <c r="I206" s="150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2:24" s="18" customFormat="1" ht="13.5" customHeight="1">
      <c r="B207" s="3"/>
      <c r="C207" s="3"/>
      <c r="D207" s="3"/>
      <c r="E207" s="3"/>
      <c r="F207" s="150"/>
      <c r="G207" s="150"/>
      <c r="H207" s="150"/>
      <c r="I207" s="150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2:24" s="18" customFormat="1" ht="13.5" customHeight="1">
      <c r="B208" s="3"/>
      <c r="C208" s="3"/>
      <c r="D208" s="3"/>
      <c r="E208" s="3"/>
      <c r="F208" s="150"/>
      <c r="G208" s="150"/>
      <c r="H208" s="150"/>
      <c r="I208" s="150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2:24" s="18" customFormat="1" ht="13.5" customHeight="1">
      <c r="B209" s="3"/>
      <c r="C209" s="3"/>
      <c r="D209" s="3"/>
      <c r="E209" s="3"/>
      <c r="F209" s="150"/>
      <c r="G209" s="150"/>
      <c r="H209" s="150"/>
      <c r="I209" s="150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2:24" s="18" customFormat="1" ht="13.5" customHeight="1">
      <c r="B210" s="3"/>
      <c r="C210" s="3"/>
      <c r="D210" s="3"/>
      <c r="E210" s="3"/>
      <c r="F210" s="150"/>
      <c r="G210" s="150"/>
      <c r="H210" s="150"/>
      <c r="I210" s="150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2:24" s="18" customFormat="1" ht="13.5" customHeight="1">
      <c r="B211" s="3"/>
      <c r="C211" s="3"/>
      <c r="D211" s="3"/>
      <c r="E211" s="3"/>
      <c r="F211" s="150"/>
      <c r="G211" s="150"/>
      <c r="H211" s="150"/>
      <c r="I211" s="150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2:24" s="18" customFormat="1" ht="13.5" customHeight="1">
      <c r="B212" s="3"/>
      <c r="C212" s="3"/>
      <c r="D212" s="3"/>
      <c r="E212" s="3"/>
      <c r="F212" s="150"/>
      <c r="G212" s="150"/>
      <c r="H212" s="150"/>
      <c r="I212" s="150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2:24" s="18" customFormat="1" ht="13.5" customHeight="1">
      <c r="B213" s="3"/>
      <c r="C213" s="3"/>
      <c r="D213" s="3"/>
      <c r="E213" s="3"/>
      <c r="F213" s="150"/>
      <c r="G213" s="150"/>
      <c r="H213" s="150"/>
      <c r="I213" s="150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2:24" s="18" customFormat="1" ht="13.5" customHeight="1">
      <c r="B214" s="3"/>
      <c r="C214" s="3"/>
      <c r="D214" s="3"/>
      <c r="E214" s="3"/>
      <c r="F214" s="150"/>
      <c r="G214" s="150"/>
      <c r="H214" s="150"/>
      <c r="I214" s="150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2:24" s="18" customFormat="1" ht="13.5" customHeight="1">
      <c r="B215" s="3"/>
      <c r="C215" s="3"/>
      <c r="D215" s="3"/>
      <c r="E215" s="3"/>
      <c r="F215" s="150"/>
      <c r="G215" s="150"/>
      <c r="H215" s="150"/>
      <c r="I215" s="150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2:24" s="18" customFormat="1" ht="13.5" customHeight="1">
      <c r="B216" s="3"/>
      <c r="C216" s="3"/>
      <c r="D216" s="3"/>
      <c r="E216" s="3"/>
      <c r="F216" s="150"/>
      <c r="G216" s="150"/>
      <c r="H216" s="150"/>
      <c r="I216" s="150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2:24" s="18" customFormat="1" ht="13.5" customHeight="1">
      <c r="B217" s="3"/>
      <c r="C217" s="3"/>
      <c r="D217" s="3"/>
      <c r="E217" s="3"/>
      <c r="F217" s="150"/>
      <c r="G217" s="150"/>
      <c r="H217" s="150"/>
      <c r="I217" s="150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2:24" s="18" customFormat="1" ht="13.5" customHeight="1">
      <c r="B218" s="3"/>
      <c r="C218" s="3"/>
      <c r="D218" s="3"/>
      <c r="E218" s="3"/>
      <c r="F218" s="150"/>
      <c r="G218" s="150"/>
      <c r="H218" s="150"/>
      <c r="I218" s="150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2:24" s="18" customFormat="1" ht="13.5" customHeight="1">
      <c r="B219" s="3"/>
      <c r="C219" s="3"/>
      <c r="D219" s="3"/>
      <c r="E219" s="3"/>
      <c r="F219" s="150"/>
      <c r="G219" s="150"/>
      <c r="H219" s="150"/>
      <c r="I219" s="150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2:24" s="18" customFormat="1" ht="13.5" customHeight="1">
      <c r="B220" s="3"/>
      <c r="C220" s="3"/>
      <c r="D220" s="3"/>
      <c r="E220" s="3"/>
      <c r="F220" s="150"/>
      <c r="G220" s="150"/>
      <c r="H220" s="150"/>
      <c r="I220" s="150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2:24" s="18" customFormat="1" ht="13.5" customHeight="1">
      <c r="B221" s="3"/>
      <c r="C221" s="3"/>
      <c r="D221" s="3"/>
      <c r="E221" s="3"/>
      <c r="F221" s="150"/>
      <c r="G221" s="150"/>
      <c r="H221" s="150"/>
      <c r="I221" s="150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2:24" s="18" customFormat="1" ht="13.5" customHeight="1">
      <c r="B222" s="3"/>
      <c r="C222" s="3"/>
      <c r="D222" s="3"/>
      <c r="E222" s="3"/>
      <c r="F222" s="150"/>
      <c r="G222" s="150"/>
      <c r="H222" s="150"/>
      <c r="I222" s="150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2:24" s="18" customFormat="1" ht="13.5" customHeight="1">
      <c r="B223" s="3"/>
      <c r="C223" s="3"/>
      <c r="D223" s="3"/>
      <c r="E223" s="3"/>
      <c r="F223" s="150"/>
      <c r="G223" s="150"/>
      <c r="H223" s="150"/>
      <c r="I223" s="150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2:24" s="18" customFormat="1" ht="13.5" customHeight="1">
      <c r="B224" s="3"/>
      <c r="C224" s="3"/>
      <c r="D224" s="3"/>
      <c r="E224" s="3"/>
      <c r="F224" s="150"/>
      <c r="G224" s="150"/>
      <c r="H224" s="150"/>
      <c r="I224" s="150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s="18" customFormat="1" ht="13.5" customHeight="1">
      <c r="B225" s="3"/>
      <c r="C225" s="3"/>
      <c r="D225" s="3"/>
      <c r="E225" s="3"/>
      <c r="F225" s="150"/>
      <c r="G225" s="150"/>
      <c r="H225" s="150"/>
      <c r="I225" s="150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2:24" s="18" customFormat="1" ht="13.5" customHeight="1">
      <c r="B226" s="3"/>
      <c r="C226" s="3"/>
      <c r="D226" s="3"/>
      <c r="E226" s="3"/>
      <c r="F226" s="150"/>
      <c r="G226" s="150"/>
      <c r="H226" s="150"/>
      <c r="I226" s="150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2:24" s="18" customFormat="1" ht="13.5" customHeight="1">
      <c r="B227" s="3"/>
      <c r="C227" s="3"/>
      <c r="D227" s="3"/>
      <c r="E227" s="3"/>
      <c r="F227" s="150"/>
      <c r="G227" s="150"/>
      <c r="H227" s="150"/>
      <c r="I227" s="150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2:24" s="18" customFormat="1" ht="13.5" customHeight="1">
      <c r="B228" s="3"/>
      <c r="C228" s="3"/>
      <c r="D228" s="3"/>
      <c r="E228" s="3"/>
      <c r="F228" s="150"/>
      <c r="G228" s="150"/>
      <c r="H228" s="150"/>
      <c r="I228" s="150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2:24" s="18" customFormat="1" ht="13.5" customHeight="1">
      <c r="B229" s="3"/>
      <c r="C229" s="3"/>
      <c r="D229" s="3"/>
      <c r="E229" s="3"/>
      <c r="F229" s="150"/>
      <c r="G229" s="150"/>
      <c r="H229" s="150"/>
      <c r="I229" s="150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2:24" s="18" customFormat="1" ht="13.5" customHeight="1">
      <c r="B230" s="3"/>
      <c r="C230" s="3"/>
      <c r="D230" s="3"/>
      <c r="E230" s="3"/>
      <c r="F230" s="150"/>
      <c r="G230" s="150"/>
      <c r="H230" s="150"/>
      <c r="I230" s="150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2:24" s="18" customFormat="1" ht="13.5" customHeight="1">
      <c r="B231" s="3"/>
      <c r="C231" s="3"/>
      <c r="D231" s="3"/>
      <c r="E231" s="3"/>
      <c r="F231" s="150"/>
      <c r="G231" s="150"/>
      <c r="H231" s="150"/>
      <c r="I231" s="150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2:24" s="18" customFormat="1" ht="13.5" customHeight="1">
      <c r="B232" s="3"/>
      <c r="C232" s="3"/>
      <c r="D232" s="3"/>
      <c r="E232" s="3"/>
      <c r="F232" s="150"/>
      <c r="G232" s="150"/>
      <c r="H232" s="150"/>
      <c r="I232" s="150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2:24" s="18" customFormat="1" ht="13.5" customHeight="1">
      <c r="B233" s="3"/>
      <c r="C233" s="3"/>
      <c r="D233" s="3"/>
      <c r="E233" s="3"/>
      <c r="F233" s="150"/>
      <c r="G233" s="150"/>
      <c r="H233" s="150"/>
      <c r="I233" s="150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2:24" s="18" customFormat="1" ht="13.5" customHeight="1">
      <c r="B234" s="3"/>
      <c r="C234" s="3"/>
      <c r="D234" s="3"/>
      <c r="E234" s="3"/>
      <c r="F234" s="150"/>
      <c r="G234" s="150"/>
      <c r="H234" s="150"/>
      <c r="I234" s="150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2:24" s="18" customFormat="1" ht="13.5" customHeight="1">
      <c r="B235" s="3"/>
      <c r="C235" s="3"/>
      <c r="D235" s="3"/>
      <c r="E235" s="3"/>
      <c r="F235" s="150"/>
      <c r="G235" s="150"/>
      <c r="H235" s="150"/>
      <c r="I235" s="150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2:24" s="18" customFormat="1" ht="13.5" customHeight="1">
      <c r="B236" s="3"/>
      <c r="C236" s="3"/>
      <c r="D236" s="3"/>
      <c r="E236" s="3"/>
      <c r="F236" s="150"/>
      <c r="G236" s="150"/>
      <c r="H236" s="150"/>
      <c r="I236" s="150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2:24" s="18" customFormat="1" ht="13.5" customHeight="1">
      <c r="B237" s="3"/>
      <c r="C237" s="3"/>
      <c r="D237" s="3"/>
      <c r="E237" s="3"/>
      <c r="F237" s="150"/>
      <c r="G237" s="150"/>
      <c r="H237" s="150"/>
      <c r="I237" s="150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2:24" s="18" customFormat="1" ht="13.5" customHeight="1">
      <c r="B238" s="3"/>
      <c r="C238" s="3"/>
      <c r="D238" s="3"/>
      <c r="E238" s="3"/>
      <c r="F238" s="150"/>
      <c r="G238" s="150"/>
      <c r="H238" s="150"/>
      <c r="I238" s="150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2:24" s="18" customFormat="1" ht="13.5" customHeight="1">
      <c r="B239" s="3"/>
      <c r="C239" s="3"/>
      <c r="D239" s="3"/>
      <c r="E239" s="3"/>
      <c r="F239" s="150"/>
      <c r="G239" s="150"/>
      <c r="H239" s="150"/>
      <c r="I239" s="150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2:24" s="18" customFormat="1" ht="13.5" customHeight="1">
      <c r="B240" s="3"/>
      <c r="C240" s="3"/>
      <c r="D240" s="3"/>
      <c r="E240" s="3"/>
      <c r="F240" s="150"/>
      <c r="G240" s="150"/>
      <c r="H240" s="150"/>
      <c r="I240" s="150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2:24" s="18" customFormat="1" ht="13.5" customHeight="1">
      <c r="B241" s="3"/>
      <c r="C241" s="3"/>
      <c r="D241" s="3"/>
      <c r="E241" s="3"/>
      <c r="F241" s="150"/>
      <c r="G241" s="150"/>
      <c r="H241" s="150"/>
      <c r="I241" s="150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2:24" s="18" customFormat="1" ht="13.5" customHeight="1">
      <c r="B242" s="3"/>
      <c r="C242" s="3"/>
      <c r="D242" s="3"/>
      <c r="E242" s="3"/>
      <c r="F242" s="150"/>
      <c r="G242" s="150"/>
      <c r="H242" s="150"/>
      <c r="I242" s="150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2:24" s="18" customFormat="1" ht="13.5" customHeight="1">
      <c r="B243" s="3"/>
      <c r="C243" s="3"/>
      <c r="D243" s="3"/>
      <c r="E243" s="3"/>
      <c r="F243" s="150"/>
      <c r="G243" s="150"/>
      <c r="H243" s="150"/>
      <c r="I243" s="150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2:24" s="18" customFormat="1" ht="13.5" customHeight="1">
      <c r="B244" s="3"/>
      <c r="C244" s="3"/>
      <c r="D244" s="3"/>
      <c r="E244" s="3"/>
      <c r="F244" s="150"/>
      <c r="G244" s="150"/>
      <c r="H244" s="150"/>
      <c r="I244" s="150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2:24" s="18" customFormat="1" ht="13.5" customHeight="1">
      <c r="B245" s="3"/>
      <c r="C245" s="3"/>
      <c r="D245" s="3"/>
      <c r="E245" s="3"/>
      <c r="F245" s="150"/>
      <c r="G245" s="150"/>
      <c r="H245" s="150"/>
      <c r="I245" s="150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2:24" s="18" customFormat="1" ht="13.5" customHeight="1">
      <c r="B246" s="3"/>
      <c r="C246" s="3"/>
      <c r="D246" s="3"/>
      <c r="E246" s="3"/>
      <c r="F246" s="150"/>
      <c r="G246" s="150"/>
      <c r="H246" s="150"/>
      <c r="I246" s="150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2:24" s="18" customFormat="1" ht="13.5" customHeight="1">
      <c r="B247" s="3"/>
      <c r="C247" s="3"/>
      <c r="D247" s="3"/>
      <c r="E247" s="3"/>
      <c r="F247" s="150"/>
      <c r="G247" s="150"/>
      <c r="H247" s="150"/>
      <c r="I247" s="150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2:24" s="18" customFormat="1" ht="13.5" customHeight="1">
      <c r="B248" s="3"/>
      <c r="C248" s="3"/>
      <c r="D248" s="3"/>
      <c r="E248" s="3"/>
      <c r="F248" s="150"/>
      <c r="G248" s="150"/>
      <c r="H248" s="150"/>
      <c r="I248" s="150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2:24" s="18" customFormat="1" ht="13.5" customHeight="1">
      <c r="B249" s="3"/>
      <c r="C249" s="3"/>
      <c r="D249" s="3"/>
      <c r="E249" s="3"/>
      <c r="F249" s="150"/>
      <c r="G249" s="150"/>
      <c r="H249" s="150"/>
      <c r="I249" s="150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2:24" s="18" customFormat="1" ht="13.5" customHeight="1">
      <c r="B250" s="3"/>
      <c r="C250" s="3"/>
      <c r="D250" s="3"/>
      <c r="E250" s="3"/>
      <c r="F250" s="150"/>
      <c r="G250" s="150"/>
      <c r="H250" s="150"/>
      <c r="I250" s="150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2:24" s="18" customFormat="1" ht="13.5" customHeight="1">
      <c r="B251" s="3"/>
      <c r="C251" s="3"/>
      <c r="D251" s="3"/>
      <c r="E251" s="3"/>
      <c r="F251" s="150"/>
      <c r="G251" s="150"/>
      <c r="H251" s="150"/>
      <c r="I251" s="150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2:24" s="18" customFormat="1" ht="13.5" customHeight="1">
      <c r="B252" s="3"/>
      <c r="C252" s="3"/>
      <c r="D252" s="3"/>
      <c r="E252" s="3"/>
      <c r="F252" s="150"/>
      <c r="G252" s="150"/>
      <c r="H252" s="150"/>
      <c r="I252" s="150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2:24" s="18" customFormat="1" ht="13.5" customHeight="1">
      <c r="B253" s="3"/>
      <c r="C253" s="3"/>
      <c r="D253" s="3"/>
      <c r="E253" s="3"/>
      <c r="F253" s="150"/>
      <c r="G253" s="150"/>
      <c r="H253" s="150"/>
      <c r="I253" s="150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2:24" s="18" customFormat="1" ht="13.5" customHeight="1">
      <c r="B254" s="3"/>
      <c r="C254" s="3"/>
      <c r="D254" s="3"/>
      <c r="E254" s="3"/>
      <c r="F254" s="150"/>
      <c r="G254" s="150"/>
      <c r="H254" s="150"/>
      <c r="I254" s="150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2:24" s="18" customFormat="1" ht="13.5" customHeight="1">
      <c r="B255" s="3"/>
      <c r="C255" s="3"/>
      <c r="D255" s="3"/>
      <c r="E255" s="3"/>
      <c r="F255" s="150"/>
      <c r="G255" s="150"/>
      <c r="H255" s="150"/>
      <c r="I255" s="150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2:24" s="18" customFormat="1" ht="13.5" customHeight="1">
      <c r="B256" s="3"/>
      <c r="C256" s="3"/>
      <c r="D256" s="3"/>
      <c r="E256" s="3"/>
      <c r="F256" s="150"/>
      <c r="G256" s="150"/>
      <c r="H256" s="150"/>
      <c r="I256" s="150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2:24" s="18" customFormat="1" ht="13.5" customHeight="1">
      <c r="B257" s="3"/>
      <c r="C257" s="3"/>
      <c r="D257" s="3"/>
      <c r="E257" s="3"/>
      <c r="F257" s="150"/>
      <c r="G257" s="150"/>
      <c r="H257" s="150"/>
      <c r="I257" s="150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2:24" s="18" customFormat="1" ht="13.5" customHeight="1">
      <c r="B258" s="3"/>
      <c r="C258" s="3"/>
      <c r="D258" s="3"/>
      <c r="E258" s="3"/>
      <c r="F258" s="150"/>
      <c r="G258" s="150"/>
      <c r="H258" s="150"/>
      <c r="I258" s="150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2:24" s="18" customFormat="1" ht="13.5" customHeight="1">
      <c r="B259" s="3"/>
      <c r="C259" s="3"/>
      <c r="D259" s="3"/>
      <c r="E259" s="3"/>
      <c r="F259" s="150"/>
      <c r="G259" s="150"/>
      <c r="H259" s="150"/>
      <c r="I259" s="150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2:24" s="18" customFormat="1" ht="13.5" customHeight="1">
      <c r="B260" s="3"/>
      <c r="C260" s="3"/>
      <c r="D260" s="3"/>
      <c r="E260" s="3"/>
      <c r="F260" s="150"/>
      <c r="G260" s="150"/>
      <c r="H260" s="150"/>
      <c r="I260" s="150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2:24" s="18" customFormat="1" ht="13.5" customHeight="1">
      <c r="B261" s="3"/>
      <c r="C261" s="3"/>
      <c r="D261" s="3"/>
      <c r="E261" s="3"/>
      <c r="F261" s="150"/>
      <c r="G261" s="150"/>
      <c r="H261" s="150"/>
      <c r="I261" s="150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2:24" s="18" customFormat="1" ht="13.5" customHeight="1">
      <c r="B262" s="3"/>
      <c r="C262" s="3"/>
      <c r="D262" s="3"/>
      <c r="E262" s="3"/>
      <c r="F262" s="150"/>
      <c r="G262" s="150"/>
      <c r="H262" s="150"/>
      <c r="I262" s="150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2:24" s="18" customFormat="1" ht="13.5" customHeight="1">
      <c r="B263" s="3"/>
      <c r="C263" s="3"/>
      <c r="D263" s="3"/>
      <c r="E263" s="3"/>
      <c r="F263" s="150"/>
      <c r="G263" s="150"/>
      <c r="H263" s="150"/>
      <c r="I263" s="150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2:24" s="18" customFormat="1" ht="13.5" customHeight="1">
      <c r="B264" s="3"/>
      <c r="C264" s="3"/>
      <c r="D264" s="3"/>
      <c r="E264" s="3"/>
      <c r="F264" s="150"/>
      <c r="G264" s="150"/>
      <c r="H264" s="150"/>
      <c r="I264" s="150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2:24" s="18" customFormat="1" ht="13.5" customHeight="1">
      <c r="B265" s="3"/>
      <c r="C265" s="3"/>
      <c r="D265" s="3"/>
      <c r="E265" s="3"/>
      <c r="F265" s="150"/>
      <c r="G265" s="150"/>
      <c r="H265" s="150"/>
      <c r="I265" s="150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2:24" s="18" customFormat="1" ht="13.5" customHeight="1">
      <c r="B266" s="3"/>
      <c r="C266" s="3"/>
      <c r="D266" s="3"/>
      <c r="E266" s="3"/>
      <c r="F266" s="150"/>
      <c r="G266" s="150"/>
      <c r="H266" s="150"/>
      <c r="I266" s="150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2:24" s="18" customFormat="1" ht="13.5" customHeight="1">
      <c r="B267" s="3"/>
      <c r="C267" s="3"/>
      <c r="D267" s="3"/>
      <c r="E267" s="3"/>
      <c r="F267" s="150"/>
      <c r="G267" s="150"/>
      <c r="H267" s="150"/>
      <c r="I267" s="150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2:24" s="18" customFormat="1" ht="13.5" customHeight="1">
      <c r="B268" s="3"/>
      <c r="C268" s="3"/>
      <c r="D268" s="3"/>
      <c r="E268" s="3"/>
      <c r="F268" s="150"/>
      <c r="G268" s="150"/>
      <c r="H268" s="150"/>
      <c r="I268" s="150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2:24" s="18" customFormat="1" ht="13.5" customHeight="1">
      <c r="B269" s="3"/>
      <c r="C269" s="3"/>
      <c r="D269" s="3"/>
      <c r="E269" s="3"/>
      <c r="F269" s="150"/>
      <c r="G269" s="150"/>
      <c r="H269" s="150"/>
      <c r="I269" s="150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2:24" s="18" customFormat="1" ht="13.5" customHeight="1">
      <c r="B270" s="3"/>
      <c r="C270" s="3"/>
      <c r="D270" s="3"/>
      <c r="E270" s="3"/>
      <c r="F270" s="150"/>
      <c r="G270" s="150"/>
      <c r="H270" s="150"/>
      <c r="I270" s="150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2:24" s="18" customFormat="1" ht="13.5" customHeight="1">
      <c r="B271" s="3"/>
      <c r="C271" s="3"/>
      <c r="D271" s="3"/>
      <c r="E271" s="3"/>
      <c r="F271" s="150"/>
      <c r="G271" s="150"/>
      <c r="H271" s="150"/>
      <c r="I271" s="150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2:24" s="18" customFormat="1" ht="13.5" customHeight="1">
      <c r="B272" s="3"/>
      <c r="C272" s="3"/>
      <c r="D272" s="3"/>
      <c r="E272" s="3"/>
      <c r="F272" s="150"/>
      <c r="G272" s="150"/>
      <c r="H272" s="150"/>
      <c r="I272" s="150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2:24" s="18" customFormat="1" ht="13.5" customHeight="1">
      <c r="B273" s="3"/>
      <c r="C273" s="3"/>
      <c r="D273" s="3"/>
      <c r="E273" s="3"/>
      <c r="F273" s="150"/>
      <c r="G273" s="150"/>
      <c r="H273" s="150"/>
      <c r="I273" s="150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2:24" s="18" customFormat="1" ht="13.5" customHeight="1">
      <c r="B274" s="3"/>
      <c r="C274" s="3"/>
      <c r="D274" s="3"/>
      <c r="E274" s="3"/>
      <c r="F274" s="150"/>
      <c r="G274" s="150"/>
      <c r="H274" s="150"/>
      <c r="I274" s="150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2:24" s="18" customFormat="1" ht="13.5" customHeight="1">
      <c r="B275" s="3"/>
      <c r="C275" s="3"/>
      <c r="D275" s="3"/>
      <c r="E275" s="3"/>
      <c r="F275" s="150"/>
      <c r="G275" s="150"/>
      <c r="H275" s="150"/>
      <c r="I275" s="150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2:24" s="18" customFormat="1" ht="13.5" customHeight="1">
      <c r="B276" s="3"/>
      <c r="C276" s="3"/>
      <c r="D276" s="3"/>
      <c r="E276" s="3"/>
      <c r="F276" s="150"/>
      <c r="G276" s="150"/>
      <c r="H276" s="150"/>
      <c r="I276" s="150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2:24" s="18" customFormat="1" ht="13.5" customHeight="1">
      <c r="B277" s="3"/>
      <c r="C277" s="3"/>
      <c r="D277" s="3"/>
      <c r="E277" s="3"/>
      <c r="F277" s="150"/>
      <c r="G277" s="150"/>
      <c r="H277" s="150"/>
      <c r="I277" s="150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2:24" s="18" customFormat="1" ht="13.5" customHeight="1">
      <c r="B278" s="3"/>
      <c r="C278" s="3"/>
      <c r="D278" s="3"/>
      <c r="E278" s="3"/>
      <c r="F278" s="150"/>
      <c r="G278" s="150"/>
      <c r="H278" s="150"/>
      <c r="I278" s="150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2:24" s="18" customFormat="1" ht="13.5" customHeight="1">
      <c r="B279" s="3"/>
      <c r="C279" s="3"/>
      <c r="D279" s="3"/>
      <c r="E279" s="3"/>
      <c r="F279" s="150"/>
      <c r="G279" s="150"/>
      <c r="H279" s="150"/>
      <c r="I279" s="150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2:24" s="18" customFormat="1" ht="13.5" customHeight="1">
      <c r="B280" s="3"/>
      <c r="C280" s="3"/>
      <c r="D280" s="3"/>
      <c r="E280" s="3"/>
      <c r="F280" s="150"/>
      <c r="G280" s="150"/>
      <c r="H280" s="150"/>
      <c r="I280" s="150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2:24" s="18" customFormat="1" ht="13.5" customHeight="1">
      <c r="B281" s="3"/>
      <c r="C281" s="3"/>
      <c r="D281" s="3"/>
      <c r="E281" s="3"/>
      <c r="F281" s="150"/>
      <c r="G281" s="150"/>
      <c r="H281" s="150"/>
      <c r="I281" s="150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2:24" s="18" customFormat="1" ht="13.5" customHeight="1">
      <c r="B282" s="3"/>
      <c r="C282" s="3"/>
      <c r="D282" s="3"/>
      <c r="E282" s="3"/>
      <c r="F282" s="150"/>
      <c r="G282" s="150"/>
      <c r="H282" s="150"/>
      <c r="I282" s="150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2:24" s="18" customFormat="1" ht="13.5" customHeight="1">
      <c r="B283" s="3"/>
      <c r="C283" s="3"/>
      <c r="D283" s="3"/>
      <c r="E283" s="3"/>
      <c r="F283" s="150"/>
      <c r="G283" s="150"/>
      <c r="H283" s="150"/>
      <c r="I283" s="150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2:24" s="18" customFormat="1" ht="13.5" customHeight="1">
      <c r="B284" s="3"/>
      <c r="C284" s="3"/>
      <c r="D284" s="3"/>
      <c r="E284" s="3"/>
      <c r="F284" s="150"/>
      <c r="G284" s="150"/>
      <c r="H284" s="150"/>
      <c r="I284" s="150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2:24" s="18" customFormat="1" ht="13.5" customHeight="1">
      <c r="B285" s="3"/>
      <c r="C285" s="3"/>
      <c r="D285" s="3"/>
      <c r="E285" s="3"/>
      <c r="F285" s="150"/>
      <c r="G285" s="150"/>
      <c r="H285" s="150"/>
      <c r="I285" s="150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2:24" s="18" customFormat="1" ht="13.5" customHeight="1">
      <c r="B286" s="3"/>
      <c r="C286" s="3"/>
      <c r="D286" s="3"/>
      <c r="E286" s="3"/>
      <c r="F286" s="150"/>
      <c r="G286" s="150"/>
      <c r="H286" s="150"/>
      <c r="I286" s="150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2:24" s="18" customFormat="1" ht="13.5" customHeight="1">
      <c r="B287" s="3"/>
      <c r="C287" s="3"/>
      <c r="D287" s="3"/>
      <c r="E287" s="3"/>
      <c r="F287" s="150"/>
      <c r="G287" s="150"/>
      <c r="H287" s="150"/>
      <c r="I287" s="150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2:24" s="18" customFormat="1" ht="13.5" customHeight="1">
      <c r="B288" s="3"/>
      <c r="C288" s="3"/>
      <c r="D288" s="3"/>
      <c r="E288" s="3"/>
      <c r="F288" s="150"/>
      <c r="G288" s="150"/>
      <c r="H288" s="150"/>
      <c r="I288" s="150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2:24" s="18" customFormat="1" ht="13.5" customHeight="1">
      <c r="B289" s="3"/>
      <c r="C289" s="3"/>
      <c r="D289" s="3"/>
      <c r="E289" s="3"/>
      <c r="F289" s="150"/>
      <c r="G289" s="150"/>
      <c r="H289" s="150"/>
      <c r="I289" s="150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2:24" s="18" customFormat="1" ht="13.5" customHeight="1">
      <c r="B290" s="3"/>
      <c r="C290" s="3"/>
      <c r="D290" s="3"/>
      <c r="E290" s="3"/>
      <c r="F290" s="150"/>
      <c r="G290" s="150"/>
      <c r="H290" s="150"/>
      <c r="I290" s="150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2:24" s="18" customFormat="1" ht="13.5" customHeight="1">
      <c r="B291" s="3"/>
      <c r="C291" s="3"/>
      <c r="D291" s="3"/>
      <c r="E291" s="3"/>
      <c r="F291" s="150"/>
      <c r="G291" s="150"/>
      <c r="H291" s="150"/>
      <c r="I291" s="150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2:24" s="18" customFormat="1" ht="13.5" customHeight="1">
      <c r="B292" s="3"/>
      <c r="C292" s="3"/>
      <c r="D292" s="3"/>
      <c r="E292" s="3"/>
      <c r="F292" s="150"/>
      <c r="G292" s="150"/>
      <c r="H292" s="150"/>
      <c r="I292" s="150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2:24" s="18" customFormat="1" ht="13.5" customHeight="1">
      <c r="B293" s="3"/>
      <c r="C293" s="3"/>
      <c r="D293" s="3"/>
      <c r="E293" s="3"/>
      <c r="F293" s="150"/>
      <c r="G293" s="150"/>
      <c r="H293" s="150"/>
      <c r="I293" s="150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2:24" s="18" customFormat="1" ht="13.5" customHeight="1">
      <c r="B294" s="3"/>
      <c r="C294" s="3"/>
      <c r="D294" s="3"/>
      <c r="E294" s="3"/>
      <c r="F294" s="150"/>
      <c r="G294" s="150"/>
      <c r="H294" s="150"/>
      <c r="I294" s="150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2:24" s="18" customFormat="1" ht="13.5" customHeight="1">
      <c r="B295" s="3"/>
      <c r="C295" s="3"/>
      <c r="D295" s="3"/>
      <c r="E295" s="3"/>
      <c r="F295" s="150"/>
      <c r="G295" s="150"/>
      <c r="H295" s="150"/>
      <c r="I295" s="150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2:24" s="18" customFormat="1" ht="13.5" customHeight="1">
      <c r="B296" s="3"/>
      <c r="C296" s="3"/>
      <c r="D296" s="3"/>
      <c r="E296" s="3"/>
      <c r="F296" s="150"/>
      <c r="G296" s="150"/>
      <c r="H296" s="150"/>
      <c r="I296" s="150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2:24" s="18" customFormat="1" ht="13.5" customHeight="1">
      <c r="B297" s="3"/>
      <c r="C297" s="3"/>
      <c r="D297" s="3"/>
      <c r="E297" s="3"/>
      <c r="F297" s="150"/>
      <c r="G297" s="150"/>
      <c r="H297" s="150"/>
      <c r="I297" s="150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2:24" s="18" customFormat="1" ht="13.5" customHeight="1">
      <c r="B298" s="3"/>
      <c r="C298" s="3"/>
      <c r="D298" s="3"/>
      <c r="E298" s="3"/>
      <c r="F298" s="150"/>
      <c r="G298" s="150"/>
      <c r="H298" s="150"/>
      <c r="I298" s="150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2:24" s="18" customFormat="1" ht="13.5" customHeight="1">
      <c r="B299" s="3"/>
      <c r="C299" s="3"/>
      <c r="D299" s="3"/>
      <c r="E299" s="3"/>
      <c r="F299" s="150"/>
      <c r="G299" s="150"/>
      <c r="H299" s="150"/>
      <c r="I299" s="150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2:24" s="18" customFormat="1" ht="13.5" customHeight="1">
      <c r="B300" s="3"/>
      <c r="C300" s="3"/>
      <c r="D300" s="3"/>
      <c r="E300" s="3"/>
      <c r="F300" s="150"/>
      <c r="G300" s="150"/>
      <c r="H300" s="150"/>
      <c r="I300" s="150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2:24" s="18" customFormat="1" ht="13.5" customHeight="1">
      <c r="B301" s="3"/>
      <c r="C301" s="3"/>
      <c r="D301" s="3"/>
      <c r="E301" s="3"/>
      <c r="F301" s="150"/>
      <c r="G301" s="150"/>
      <c r="H301" s="150"/>
      <c r="I301" s="150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2:24" s="18" customFormat="1" ht="13.5" customHeight="1">
      <c r="B302" s="3"/>
      <c r="C302" s="3"/>
      <c r="D302" s="3"/>
      <c r="E302" s="3"/>
      <c r="F302" s="150"/>
      <c r="G302" s="150"/>
      <c r="H302" s="150"/>
      <c r="I302" s="150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2:24" s="18" customFormat="1" ht="13.5" customHeight="1">
      <c r="B303" s="3"/>
      <c r="C303" s="3"/>
      <c r="D303" s="3"/>
      <c r="E303" s="3"/>
      <c r="F303" s="150"/>
      <c r="G303" s="150"/>
      <c r="H303" s="150"/>
      <c r="I303" s="150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2:24" s="18" customFormat="1" ht="13.5" customHeight="1">
      <c r="B304" s="3"/>
      <c r="C304" s="3"/>
      <c r="D304" s="3"/>
      <c r="E304" s="3"/>
      <c r="F304" s="150"/>
      <c r="G304" s="150"/>
      <c r="H304" s="150"/>
      <c r="I304" s="150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2:24" s="18" customFormat="1" ht="13.5" customHeight="1">
      <c r="B305" s="3"/>
      <c r="C305" s="3"/>
      <c r="D305" s="3"/>
      <c r="E305" s="3"/>
      <c r="F305" s="150"/>
      <c r="G305" s="150"/>
      <c r="H305" s="150"/>
      <c r="I305" s="150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2:24" s="18" customFormat="1" ht="13.5" customHeight="1">
      <c r="B306" s="3"/>
      <c r="C306" s="3"/>
      <c r="D306" s="3"/>
      <c r="E306" s="3"/>
      <c r="F306" s="150"/>
      <c r="G306" s="150"/>
      <c r="H306" s="150"/>
      <c r="I306" s="150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2:24" s="18" customFormat="1" ht="13.5" customHeight="1">
      <c r="B307" s="3"/>
      <c r="C307" s="3"/>
      <c r="D307" s="3"/>
      <c r="E307" s="3"/>
      <c r="F307" s="150"/>
      <c r="G307" s="150"/>
      <c r="H307" s="150"/>
      <c r="I307" s="150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2:24" s="18" customFormat="1" ht="13.5" customHeight="1">
      <c r="B308" s="3"/>
      <c r="C308" s="3"/>
      <c r="D308" s="3"/>
      <c r="E308" s="3"/>
      <c r="F308" s="150"/>
      <c r="G308" s="150"/>
      <c r="H308" s="150"/>
      <c r="I308" s="150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2:24" s="18" customFormat="1" ht="13.5" customHeight="1">
      <c r="B309" s="3"/>
      <c r="C309" s="3"/>
      <c r="D309" s="3"/>
      <c r="E309" s="3"/>
      <c r="F309" s="150"/>
      <c r="G309" s="150"/>
      <c r="H309" s="150"/>
      <c r="I309" s="150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2:24" s="18" customFormat="1" ht="13.5" customHeight="1">
      <c r="B310" s="3"/>
      <c r="C310" s="3"/>
      <c r="D310" s="3"/>
      <c r="E310" s="3"/>
      <c r="F310" s="150"/>
      <c r="G310" s="150"/>
      <c r="H310" s="150"/>
      <c r="I310" s="150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2:24" s="18" customFormat="1" ht="13.5" customHeight="1">
      <c r="B311" s="3"/>
      <c r="C311" s="3"/>
      <c r="D311" s="3"/>
      <c r="E311" s="3"/>
      <c r="F311" s="150"/>
      <c r="G311" s="150"/>
      <c r="H311" s="150"/>
      <c r="I311" s="150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2:24" s="18" customFormat="1" ht="13.5" customHeight="1">
      <c r="B312" s="3"/>
      <c r="C312" s="3"/>
      <c r="D312" s="3"/>
      <c r="E312" s="3"/>
      <c r="F312" s="150"/>
      <c r="G312" s="150"/>
      <c r="H312" s="150"/>
      <c r="I312" s="150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2:24" s="18" customFormat="1" ht="13.5" customHeight="1">
      <c r="B313" s="3"/>
      <c r="C313" s="3"/>
      <c r="D313" s="3"/>
      <c r="E313" s="3"/>
      <c r="F313" s="150"/>
      <c r="G313" s="150"/>
      <c r="H313" s="150"/>
      <c r="I313" s="150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2:24" s="18" customFormat="1" ht="13.5" customHeight="1">
      <c r="B314" s="3"/>
      <c r="C314" s="3"/>
      <c r="D314" s="3"/>
      <c r="E314" s="3"/>
      <c r="F314" s="150"/>
      <c r="G314" s="150"/>
      <c r="H314" s="150"/>
      <c r="I314" s="150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2:24" s="18" customFormat="1" ht="13.5" customHeight="1">
      <c r="B315" s="3"/>
      <c r="C315" s="3"/>
      <c r="D315" s="3"/>
      <c r="E315" s="3"/>
      <c r="F315" s="150"/>
      <c r="G315" s="150"/>
      <c r="H315" s="150"/>
      <c r="I315" s="150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2:24" s="18" customFormat="1" ht="13.5" customHeight="1">
      <c r="B316" s="3"/>
      <c r="C316" s="3"/>
      <c r="D316" s="3"/>
      <c r="E316" s="3"/>
      <c r="F316" s="150"/>
      <c r="G316" s="150"/>
      <c r="H316" s="150"/>
      <c r="I316" s="150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2:24" s="18" customFormat="1" ht="13.5" customHeight="1">
      <c r="B317" s="3"/>
      <c r="C317" s="3"/>
      <c r="D317" s="3"/>
      <c r="E317" s="3"/>
      <c r="F317" s="150"/>
      <c r="G317" s="150"/>
      <c r="H317" s="150"/>
      <c r="I317" s="150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2:24" s="18" customFormat="1" ht="13.5" customHeight="1">
      <c r="B318" s="3"/>
      <c r="C318" s="3"/>
      <c r="D318" s="3"/>
      <c r="E318" s="3"/>
      <c r="F318" s="150"/>
      <c r="G318" s="150"/>
      <c r="H318" s="150"/>
      <c r="I318" s="150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2:24" s="18" customFormat="1" ht="13.5" customHeight="1">
      <c r="B319" s="3"/>
      <c r="C319" s="3"/>
      <c r="D319" s="3"/>
      <c r="E319" s="3"/>
      <c r="F319" s="150"/>
      <c r="G319" s="150"/>
      <c r="H319" s="150"/>
      <c r="I319" s="150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2:24" s="18" customFormat="1" ht="13.5" customHeight="1">
      <c r="B320" s="3"/>
      <c r="C320" s="3"/>
      <c r="D320" s="3"/>
      <c r="E320" s="3"/>
      <c r="F320" s="150"/>
      <c r="G320" s="150"/>
      <c r="H320" s="150"/>
      <c r="I320" s="150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2:24" s="18" customFormat="1" ht="13.5" customHeight="1">
      <c r="B321" s="3"/>
      <c r="C321" s="3"/>
      <c r="D321" s="3"/>
      <c r="E321" s="3"/>
      <c r="F321" s="150"/>
      <c r="G321" s="150"/>
      <c r="H321" s="150"/>
      <c r="I321" s="150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2:24" s="18" customFormat="1" ht="13.5" customHeight="1">
      <c r="B322" s="3"/>
      <c r="C322" s="3"/>
      <c r="D322" s="3"/>
      <c r="E322" s="3"/>
      <c r="F322" s="150"/>
      <c r="G322" s="150"/>
      <c r="H322" s="150"/>
      <c r="I322" s="150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2:24" s="18" customFormat="1" ht="13.5" customHeight="1">
      <c r="B323" s="3"/>
      <c r="C323" s="3"/>
      <c r="D323" s="3"/>
      <c r="E323" s="3"/>
      <c r="F323" s="150"/>
      <c r="G323" s="150"/>
      <c r="H323" s="150"/>
      <c r="I323" s="150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2:24" s="18" customFormat="1" ht="13.5" customHeight="1">
      <c r="B324" s="3"/>
      <c r="C324" s="3"/>
      <c r="D324" s="3"/>
      <c r="E324" s="3"/>
      <c r="F324" s="150"/>
      <c r="G324" s="150"/>
      <c r="H324" s="150"/>
      <c r="I324" s="150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2:24" s="18" customFormat="1" ht="13.5" customHeight="1">
      <c r="B325" s="3"/>
      <c r="C325" s="3"/>
      <c r="D325" s="3"/>
      <c r="E325" s="3"/>
      <c r="F325" s="150"/>
      <c r="G325" s="150"/>
      <c r="H325" s="150"/>
      <c r="I325" s="150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2:24" s="18" customFormat="1" ht="13.5" customHeight="1">
      <c r="B326" s="3"/>
      <c r="C326" s="3"/>
      <c r="D326" s="3"/>
      <c r="E326" s="3"/>
      <c r="F326" s="150"/>
      <c r="G326" s="150"/>
      <c r="H326" s="150"/>
      <c r="I326" s="150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2:24" s="18" customFormat="1" ht="13.5" customHeight="1">
      <c r="B327" s="3"/>
      <c r="C327" s="3"/>
      <c r="D327" s="3"/>
      <c r="E327" s="3"/>
      <c r="F327" s="150"/>
      <c r="G327" s="150"/>
      <c r="H327" s="150"/>
      <c r="I327" s="150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2:24" s="18" customFormat="1" ht="13.5" customHeight="1">
      <c r="B328" s="3"/>
      <c r="C328" s="3"/>
      <c r="D328" s="3"/>
      <c r="E328" s="3"/>
      <c r="F328" s="150"/>
      <c r="G328" s="150"/>
      <c r="H328" s="150"/>
      <c r="I328" s="150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2:24" s="18" customFormat="1" ht="13.5" customHeight="1">
      <c r="B329" s="3"/>
      <c r="C329" s="3"/>
      <c r="D329" s="3"/>
      <c r="E329" s="3"/>
      <c r="F329" s="150"/>
      <c r="G329" s="150"/>
      <c r="H329" s="150"/>
      <c r="I329" s="150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2:24" s="18" customFormat="1" ht="13.5" customHeight="1">
      <c r="B330" s="3"/>
      <c r="C330" s="3"/>
      <c r="D330" s="3"/>
      <c r="E330" s="3"/>
      <c r="F330" s="150"/>
      <c r="G330" s="150"/>
      <c r="H330" s="150"/>
      <c r="I330" s="150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2:24" s="18" customFormat="1" ht="13.5" customHeight="1">
      <c r="B331" s="3"/>
      <c r="C331" s="3"/>
      <c r="D331" s="3"/>
      <c r="E331" s="3"/>
      <c r="F331" s="150"/>
      <c r="G331" s="150"/>
      <c r="H331" s="150"/>
      <c r="I331" s="150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2:24" s="18" customFormat="1" ht="13.5" customHeight="1">
      <c r="B332" s="3"/>
      <c r="C332" s="3"/>
      <c r="D332" s="3"/>
      <c r="E332" s="3"/>
      <c r="F332" s="150"/>
      <c r="G332" s="150"/>
      <c r="H332" s="150"/>
      <c r="I332" s="150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2:24" s="18" customFormat="1" ht="13.5" customHeight="1">
      <c r="B333" s="3"/>
      <c r="C333" s="3"/>
      <c r="D333" s="3"/>
      <c r="E333" s="3"/>
      <c r="F333" s="150"/>
      <c r="G333" s="150"/>
      <c r="H333" s="150"/>
      <c r="I333" s="150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2:24" s="18" customFormat="1" ht="13.5" customHeight="1">
      <c r="B334" s="3"/>
      <c r="C334" s="3"/>
      <c r="D334" s="3"/>
      <c r="E334" s="3"/>
      <c r="F334" s="150"/>
      <c r="G334" s="150"/>
      <c r="H334" s="150"/>
      <c r="I334" s="150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2:24" s="18" customFormat="1" ht="13.5" customHeight="1">
      <c r="B335" s="3"/>
      <c r="C335" s="3"/>
      <c r="D335" s="3"/>
      <c r="E335" s="3"/>
      <c r="F335" s="150"/>
      <c r="G335" s="150"/>
      <c r="H335" s="150"/>
      <c r="I335" s="150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2:24" s="18" customFormat="1" ht="13.5" customHeight="1">
      <c r="B336" s="3"/>
      <c r="C336" s="3"/>
      <c r="D336" s="3"/>
      <c r="E336" s="3"/>
      <c r="F336" s="150"/>
      <c r="G336" s="150"/>
      <c r="H336" s="150"/>
      <c r="I336" s="150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2:24" s="18" customFormat="1" ht="13.5" customHeight="1">
      <c r="B337" s="3"/>
      <c r="C337" s="3"/>
      <c r="D337" s="3"/>
      <c r="E337" s="3"/>
      <c r="F337" s="150"/>
      <c r="G337" s="150"/>
      <c r="H337" s="150"/>
      <c r="I337" s="150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2:24" s="18" customFormat="1" ht="13.5" customHeight="1">
      <c r="B338" s="3"/>
      <c r="C338" s="3"/>
      <c r="D338" s="3"/>
      <c r="E338" s="3"/>
      <c r="F338" s="150"/>
      <c r="G338" s="150"/>
      <c r="H338" s="150"/>
      <c r="I338" s="150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2:24" s="18" customFormat="1" ht="13.5" customHeight="1">
      <c r="B339" s="3"/>
      <c r="C339" s="3"/>
      <c r="D339" s="3"/>
      <c r="E339" s="3"/>
      <c r="F339" s="150"/>
      <c r="G339" s="150"/>
      <c r="H339" s="150"/>
      <c r="I339" s="150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2:24" s="18" customFormat="1" ht="13.5" customHeight="1">
      <c r="B340" s="3"/>
      <c r="C340" s="3"/>
      <c r="D340" s="3"/>
      <c r="E340" s="3"/>
      <c r="F340" s="150"/>
      <c r="G340" s="150"/>
      <c r="H340" s="150"/>
      <c r="I340" s="150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2:24" s="18" customFormat="1" ht="13.5" customHeight="1">
      <c r="B341" s="3"/>
      <c r="C341" s="3"/>
      <c r="D341" s="3"/>
      <c r="E341" s="3"/>
      <c r="F341" s="150"/>
      <c r="G341" s="150"/>
      <c r="H341" s="150"/>
      <c r="I341" s="150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2:24" s="18" customFormat="1" ht="13.5" customHeight="1">
      <c r="B342" s="3"/>
      <c r="C342" s="3"/>
      <c r="D342" s="3"/>
      <c r="E342" s="3"/>
      <c r="F342" s="150"/>
      <c r="G342" s="150"/>
      <c r="H342" s="150"/>
      <c r="I342" s="150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2:24" s="18" customFormat="1" ht="13.5" customHeight="1">
      <c r="B343" s="3"/>
      <c r="C343" s="3"/>
      <c r="D343" s="3"/>
      <c r="E343" s="3"/>
      <c r="F343" s="150"/>
      <c r="G343" s="150"/>
      <c r="H343" s="150"/>
      <c r="I343" s="150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2:24" s="18" customFormat="1" ht="13.5" customHeight="1">
      <c r="B344" s="3"/>
      <c r="C344" s="3"/>
      <c r="D344" s="3"/>
      <c r="E344" s="3"/>
      <c r="F344" s="150"/>
      <c r="G344" s="150"/>
      <c r="H344" s="150"/>
      <c r="I344" s="150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2:24" s="18" customFormat="1" ht="13.5" customHeight="1">
      <c r="B345" s="3"/>
      <c r="C345" s="3"/>
      <c r="D345" s="3"/>
      <c r="E345" s="3"/>
      <c r="F345" s="150"/>
      <c r="G345" s="150"/>
      <c r="H345" s="150"/>
      <c r="I345" s="150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2:24" s="18" customFormat="1" ht="13.5" customHeight="1">
      <c r="B346" s="3"/>
      <c r="C346" s="3"/>
      <c r="D346" s="3"/>
      <c r="E346" s="3"/>
      <c r="F346" s="150"/>
      <c r="G346" s="150"/>
      <c r="H346" s="150"/>
      <c r="I346" s="150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2:24" s="18" customFormat="1" ht="13.5" customHeight="1">
      <c r="B347" s="3"/>
      <c r="C347" s="3"/>
      <c r="D347" s="3"/>
      <c r="E347" s="3"/>
      <c r="F347" s="150"/>
      <c r="G347" s="150"/>
      <c r="H347" s="150"/>
      <c r="I347" s="150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2:24" s="18" customFormat="1" ht="13.5" customHeight="1">
      <c r="B348" s="3"/>
      <c r="C348" s="3"/>
      <c r="D348" s="3"/>
      <c r="E348" s="3"/>
      <c r="F348" s="150"/>
      <c r="G348" s="150"/>
      <c r="H348" s="150"/>
      <c r="I348" s="150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2:24" s="18" customFormat="1" ht="13.5" customHeight="1">
      <c r="B349" s="3"/>
      <c r="C349" s="3"/>
      <c r="D349" s="3"/>
      <c r="E349" s="3"/>
      <c r="F349" s="150"/>
      <c r="G349" s="150"/>
      <c r="H349" s="150"/>
      <c r="I349" s="150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2:24" s="18" customFormat="1" ht="13.5" customHeight="1">
      <c r="B350" s="3"/>
      <c r="C350" s="3"/>
      <c r="D350" s="3"/>
      <c r="E350" s="3"/>
      <c r="F350" s="150"/>
      <c r="G350" s="150"/>
      <c r="H350" s="150"/>
      <c r="I350" s="150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2:24" s="18" customFormat="1" ht="13.5" customHeight="1">
      <c r="B351" s="3"/>
      <c r="C351" s="3"/>
      <c r="D351" s="3"/>
      <c r="E351" s="3"/>
      <c r="F351" s="150"/>
      <c r="G351" s="150"/>
      <c r="H351" s="150"/>
      <c r="I351" s="150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2:24" s="18" customFormat="1" ht="13.5" customHeight="1">
      <c r="B352" s="3"/>
      <c r="C352" s="3"/>
      <c r="D352" s="3"/>
      <c r="E352" s="3"/>
      <c r="F352" s="150"/>
      <c r="G352" s="150"/>
      <c r="H352" s="150"/>
      <c r="I352" s="150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2:24" s="18" customFormat="1" ht="13.5" customHeight="1">
      <c r="B353" s="3"/>
      <c r="C353" s="3"/>
      <c r="D353" s="3"/>
      <c r="E353" s="3"/>
      <c r="F353" s="150"/>
      <c r="G353" s="150"/>
      <c r="H353" s="150"/>
      <c r="I353" s="150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2:24" s="18" customFormat="1" ht="13.5" customHeight="1">
      <c r="B354" s="3"/>
      <c r="C354" s="3"/>
      <c r="D354" s="3"/>
      <c r="E354" s="3"/>
      <c r="F354" s="150"/>
      <c r="G354" s="150"/>
      <c r="H354" s="150"/>
      <c r="I354" s="150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2:24" s="18" customFormat="1" ht="13.5" customHeight="1">
      <c r="B355" s="3"/>
      <c r="C355" s="3"/>
      <c r="D355" s="3"/>
      <c r="E355" s="3"/>
      <c r="F355" s="150"/>
      <c r="G355" s="150"/>
      <c r="H355" s="150"/>
      <c r="I355" s="150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2:24" s="18" customFormat="1" ht="13.5" customHeight="1">
      <c r="B356" s="3"/>
      <c r="C356" s="3"/>
      <c r="D356" s="3"/>
      <c r="E356" s="3"/>
      <c r="F356" s="150"/>
      <c r="G356" s="150"/>
      <c r="H356" s="150"/>
      <c r="I356" s="150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2:24" s="18" customFormat="1" ht="13.5" customHeight="1">
      <c r="B357" s="3"/>
      <c r="C357" s="3"/>
      <c r="D357" s="3"/>
      <c r="E357" s="3"/>
      <c r="F357" s="150"/>
      <c r="G357" s="150"/>
      <c r="H357" s="150"/>
      <c r="I357" s="150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2:24" s="18" customFormat="1" ht="13.5" customHeight="1">
      <c r="B358" s="3"/>
      <c r="C358" s="3"/>
      <c r="D358" s="3"/>
      <c r="E358" s="3"/>
      <c r="F358" s="150"/>
      <c r="G358" s="150"/>
      <c r="H358" s="150"/>
      <c r="I358" s="150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2:24" s="18" customFormat="1" ht="13.5" customHeight="1">
      <c r="B359" s="3"/>
      <c r="C359" s="3"/>
      <c r="D359" s="3"/>
      <c r="E359" s="3"/>
      <c r="F359" s="150"/>
      <c r="G359" s="150"/>
      <c r="H359" s="150"/>
      <c r="I359" s="150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2:24" s="18" customFormat="1" ht="13.5" customHeight="1">
      <c r="B360" s="3"/>
      <c r="C360" s="3"/>
      <c r="D360" s="3"/>
      <c r="E360" s="3"/>
      <c r="F360" s="150"/>
      <c r="G360" s="150"/>
      <c r="H360" s="150"/>
      <c r="I360" s="150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2:24" s="18" customFormat="1" ht="13.5" customHeight="1">
      <c r="B361" s="3"/>
      <c r="C361" s="3"/>
      <c r="D361" s="3"/>
      <c r="E361" s="3"/>
      <c r="F361" s="150"/>
      <c r="G361" s="150"/>
      <c r="H361" s="150"/>
      <c r="I361" s="150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2:24" s="18" customFormat="1" ht="13.5" customHeight="1">
      <c r="B362" s="3"/>
      <c r="C362" s="3"/>
      <c r="D362" s="3"/>
      <c r="E362" s="3"/>
      <c r="F362" s="150"/>
      <c r="G362" s="150"/>
      <c r="H362" s="150"/>
      <c r="I362" s="150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2:24" s="18" customFormat="1" ht="13.5" customHeight="1">
      <c r="B363" s="3"/>
      <c r="C363" s="3"/>
      <c r="D363" s="3"/>
      <c r="E363" s="3"/>
      <c r="F363" s="150"/>
      <c r="G363" s="150"/>
      <c r="H363" s="150"/>
      <c r="I363" s="150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2:24" s="18" customFormat="1" ht="13.5" customHeight="1">
      <c r="B364" s="3"/>
      <c r="C364" s="3"/>
      <c r="D364" s="3"/>
      <c r="E364" s="3"/>
      <c r="F364" s="150"/>
      <c r="G364" s="150"/>
      <c r="H364" s="150"/>
      <c r="I364" s="150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2:24" s="18" customFormat="1" ht="13.5" customHeight="1">
      <c r="B365" s="3"/>
      <c r="C365" s="3"/>
      <c r="D365" s="3"/>
      <c r="E365" s="3"/>
      <c r="F365" s="150"/>
      <c r="G365" s="150"/>
      <c r="H365" s="150"/>
      <c r="I365" s="150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2:24" s="18" customFormat="1" ht="13.5" customHeight="1">
      <c r="B366" s="3"/>
      <c r="C366" s="3"/>
      <c r="D366" s="3"/>
      <c r="E366" s="3"/>
      <c r="F366" s="150"/>
      <c r="G366" s="150"/>
      <c r="H366" s="150"/>
      <c r="I366" s="150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2:24" s="18" customFormat="1" ht="13.5" customHeight="1">
      <c r="B367" s="3"/>
      <c r="C367" s="3"/>
      <c r="D367" s="3"/>
      <c r="E367" s="3"/>
      <c r="F367" s="150"/>
      <c r="G367" s="150"/>
      <c r="H367" s="150"/>
      <c r="I367" s="150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2:24" s="18" customFormat="1" ht="13.5" customHeight="1">
      <c r="B368" s="3"/>
      <c r="C368" s="3"/>
      <c r="D368" s="3"/>
      <c r="E368" s="3"/>
      <c r="F368" s="150"/>
      <c r="G368" s="150"/>
      <c r="H368" s="150"/>
      <c r="I368" s="150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2:24" s="18" customFormat="1" ht="13.5" customHeight="1">
      <c r="B369" s="3"/>
      <c r="C369" s="3"/>
      <c r="D369" s="3"/>
      <c r="E369" s="3"/>
      <c r="F369" s="150"/>
      <c r="G369" s="150"/>
      <c r="H369" s="150"/>
      <c r="I369" s="150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2:24" s="18" customFormat="1" ht="13.5" customHeight="1">
      <c r="B370" s="3"/>
      <c r="C370" s="3"/>
      <c r="D370" s="3"/>
      <c r="E370" s="3"/>
      <c r="F370" s="150"/>
      <c r="G370" s="150"/>
      <c r="H370" s="150"/>
      <c r="I370" s="150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2:24" s="18" customFormat="1" ht="13.5" customHeight="1">
      <c r="B371" s="3"/>
      <c r="C371" s="3"/>
      <c r="D371" s="3"/>
      <c r="E371" s="3"/>
      <c r="F371" s="150"/>
      <c r="G371" s="150"/>
      <c r="H371" s="150"/>
      <c r="I371" s="150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2:24" s="18" customFormat="1" ht="13.5" customHeight="1">
      <c r="B372" s="3"/>
      <c r="C372" s="3"/>
      <c r="D372" s="3"/>
      <c r="E372" s="3"/>
      <c r="F372" s="150"/>
      <c r="G372" s="150"/>
      <c r="H372" s="150"/>
      <c r="I372" s="150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2:24" s="18" customFormat="1" ht="13.5" customHeight="1">
      <c r="B373" s="3"/>
      <c r="C373" s="3"/>
      <c r="D373" s="3"/>
      <c r="E373" s="3"/>
      <c r="F373" s="150"/>
      <c r="G373" s="150"/>
      <c r="H373" s="150"/>
      <c r="I373" s="150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2:24" s="18" customFormat="1" ht="13.5" customHeight="1">
      <c r="B374" s="3"/>
      <c r="C374" s="3"/>
      <c r="D374" s="3"/>
      <c r="E374" s="3"/>
      <c r="F374" s="150"/>
      <c r="G374" s="150"/>
      <c r="H374" s="150"/>
      <c r="I374" s="150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2:24" s="18" customFormat="1" ht="13.5" customHeight="1">
      <c r="B375" s="3"/>
      <c r="C375" s="3"/>
      <c r="D375" s="3"/>
      <c r="E375" s="3"/>
      <c r="F375" s="150"/>
      <c r="G375" s="150"/>
      <c r="H375" s="150"/>
      <c r="I375" s="150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2:24" s="18" customFormat="1" ht="13.5" customHeight="1">
      <c r="B376" s="3"/>
      <c r="C376" s="3"/>
      <c r="D376" s="3"/>
      <c r="E376" s="3"/>
      <c r="F376" s="150"/>
      <c r="G376" s="150"/>
      <c r="H376" s="150"/>
      <c r="I376" s="150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2:24" s="18" customFormat="1" ht="13.5" customHeight="1">
      <c r="B377" s="3"/>
      <c r="C377" s="3"/>
      <c r="D377" s="3"/>
      <c r="E377" s="3"/>
      <c r="F377" s="150"/>
      <c r="G377" s="150"/>
      <c r="H377" s="150"/>
      <c r="I377" s="150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2:24" s="18" customFormat="1" ht="13.5" customHeight="1">
      <c r="B378" s="3"/>
      <c r="C378" s="3"/>
      <c r="D378" s="3"/>
      <c r="E378" s="3"/>
      <c r="F378" s="150"/>
      <c r="G378" s="150"/>
      <c r="H378" s="150"/>
      <c r="I378" s="150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2:24" s="18" customFormat="1" ht="13.5" customHeight="1">
      <c r="B379" s="3"/>
      <c r="C379" s="3"/>
      <c r="D379" s="3"/>
      <c r="E379" s="3"/>
      <c r="F379" s="150"/>
      <c r="G379" s="150"/>
      <c r="H379" s="150"/>
      <c r="I379" s="150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2:24" s="18" customFormat="1" ht="13.5" customHeight="1">
      <c r="B380" s="3"/>
      <c r="C380" s="3"/>
      <c r="D380" s="3"/>
      <c r="E380" s="3"/>
      <c r="F380" s="150"/>
      <c r="G380" s="150"/>
      <c r="H380" s="150"/>
      <c r="I380" s="150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2:24" s="18" customFormat="1" ht="13.5" customHeight="1">
      <c r="B381" s="3"/>
      <c r="C381" s="3"/>
      <c r="D381" s="3"/>
      <c r="E381" s="3"/>
      <c r="F381" s="150"/>
      <c r="G381" s="150"/>
      <c r="H381" s="150"/>
      <c r="I381" s="150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2:24" s="18" customFormat="1" ht="13.5" customHeight="1">
      <c r="B382" s="3"/>
      <c r="C382" s="3"/>
      <c r="D382" s="3"/>
      <c r="E382" s="3"/>
      <c r="F382" s="150"/>
      <c r="G382" s="150"/>
      <c r="H382" s="150"/>
      <c r="I382" s="150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2:24" s="18" customFormat="1" ht="13.5" customHeight="1">
      <c r="B383" s="3"/>
      <c r="C383" s="3"/>
      <c r="D383" s="3"/>
      <c r="E383" s="3"/>
      <c r="F383" s="150"/>
      <c r="G383" s="150"/>
      <c r="H383" s="150"/>
      <c r="I383" s="150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2:24" s="18" customFormat="1" ht="13.5" customHeight="1">
      <c r="B384" s="3"/>
      <c r="C384" s="3"/>
      <c r="D384" s="3"/>
      <c r="E384" s="3"/>
      <c r="F384" s="150"/>
      <c r="G384" s="150"/>
      <c r="H384" s="150"/>
      <c r="I384" s="150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2:24" s="18" customFormat="1" ht="13.5" customHeight="1">
      <c r="B385" s="3"/>
      <c r="C385" s="3"/>
      <c r="D385" s="3"/>
      <c r="E385" s="3"/>
      <c r="F385" s="150"/>
      <c r="G385" s="150"/>
      <c r="H385" s="150"/>
      <c r="I385" s="150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2:24" s="18" customFormat="1" ht="13.5" customHeight="1">
      <c r="B386" s="3"/>
      <c r="C386" s="3"/>
      <c r="D386" s="3"/>
      <c r="E386" s="3"/>
      <c r="F386" s="150"/>
      <c r="G386" s="150"/>
      <c r="H386" s="150"/>
      <c r="I386" s="150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2:24" s="18" customFormat="1" ht="13.5" customHeight="1">
      <c r="B387" s="3"/>
      <c r="C387" s="3"/>
      <c r="D387" s="3"/>
      <c r="E387" s="3"/>
      <c r="F387" s="150"/>
      <c r="G387" s="150"/>
      <c r="H387" s="150"/>
      <c r="I387" s="150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2:24" s="18" customFormat="1" ht="13.5" customHeight="1">
      <c r="B388" s="3"/>
      <c r="C388" s="3"/>
      <c r="D388" s="3"/>
      <c r="E388" s="3"/>
      <c r="F388" s="150"/>
      <c r="G388" s="150"/>
      <c r="H388" s="150"/>
      <c r="I388" s="150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2:24" s="18" customFormat="1" ht="13.5" customHeight="1">
      <c r="B389" s="3"/>
      <c r="C389" s="3"/>
      <c r="D389" s="3"/>
      <c r="E389" s="3"/>
      <c r="F389" s="150"/>
      <c r="G389" s="150"/>
      <c r="H389" s="150"/>
      <c r="I389" s="150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2:24" s="18" customFormat="1" ht="13.5" customHeight="1">
      <c r="B390" s="3"/>
      <c r="C390" s="3"/>
      <c r="D390" s="3"/>
      <c r="E390" s="3"/>
      <c r="F390" s="150"/>
      <c r="G390" s="150"/>
      <c r="H390" s="150"/>
      <c r="I390" s="150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2:24" s="18" customFormat="1" ht="13.5" customHeight="1">
      <c r="B391" s="3"/>
      <c r="C391" s="3"/>
      <c r="D391" s="3"/>
      <c r="E391" s="3"/>
      <c r="F391" s="150"/>
      <c r="G391" s="150"/>
      <c r="H391" s="150"/>
      <c r="I391" s="150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2:24" s="18" customFormat="1" ht="13.5" customHeight="1">
      <c r="B392" s="3"/>
      <c r="C392" s="3"/>
      <c r="D392" s="3"/>
      <c r="E392" s="3"/>
      <c r="F392" s="150"/>
      <c r="G392" s="150"/>
      <c r="H392" s="150"/>
      <c r="I392" s="150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2:24" s="18" customFormat="1" ht="13.5" customHeight="1">
      <c r="B393" s="3"/>
      <c r="C393" s="3"/>
      <c r="D393" s="3"/>
      <c r="E393" s="3"/>
      <c r="F393" s="150"/>
      <c r="G393" s="150"/>
      <c r="H393" s="150"/>
      <c r="I393" s="150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2:24" s="18" customFormat="1" ht="13.5" customHeight="1">
      <c r="B394" s="3"/>
      <c r="C394" s="3"/>
      <c r="D394" s="3"/>
      <c r="E394" s="3"/>
      <c r="F394" s="150"/>
      <c r="G394" s="150"/>
      <c r="H394" s="150"/>
      <c r="I394" s="150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2:24" s="18" customFormat="1" ht="13.5" customHeight="1">
      <c r="B395" s="3"/>
      <c r="C395" s="3"/>
      <c r="D395" s="3"/>
      <c r="E395" s="3"/>
      <c r="F395" s="150"/>
      <c r="G395" s="150"/>
      <c r="H395" s="150"/>
      <c r="I395" s="150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2:24" s="18" customFormat="1" ht="13.5" customHeight="1">
      <c r="B396" s="3"/>
      <c r="C396" s="3"/>
      <c r="D396" s="3"/>
      <c r="E396" s="3"/>
      <c r="F396" s="150"/>
      <c r="G396" s="150"/>
      <c r="H396" s="150"/>
      <c r="I396" s="150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2:24" s="18" customFormat="1" ht="13.5" customHeight="1">
      <c r="B397" s="3"/>
      <c r="C397" s="3"/>
      <c r="D397" s="3"/>
      <c r="E397" s="3"/>
      <c r="F397" s="150"/>
      <c r="G397" s="150"/>
      <c r="H397" s="150"/>
      <c r="I397" s="150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2:24" s="18" customFormat="1" ht="13.5" customHeight="1">
      <c r="B398" s="3"/>
      <c r="C398" s="3"/>
      <c r="D398" s="3"/>
      <c r="E398" s="3"/>
      <c r="F398" s="150"/>
      <c r="G398" s="150"/>
      <c r="H398" s="150"/>
      <c r="I398" s="150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2:24" s="18" customFormat="1" ht="13.5" customHeight="1">
      <c r="B399" s="3"/>
      <c r="C399" s="3"/>
      <c r="D399" s="3"/>
      <c r="E399" s="3"/>
      <c r="F399" s="150"/>
      <c r="G399" s="150"/>
      <c r="H399" s="150"/>
      <c r="I399" s="150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2:24" s="18" customFormat="1" ht="13.5" customHeight="1">
      <c r="B400" s="3"/>
      <c r="C400" s="3"/>
      <c r="D400" s="3"/>
      <c r="E400" s="3"/>
      <c r="F400" s="150"/>
      <c r="G400" s="150"/>
      <c r="H400" s="150"/>
      <c r="I400" s="150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2:24" s="18" customFormat="1" ht="13.5" customHeight="1">
      <c r="B401" s="3"/>
      <c r="C401" s="3"/>
      <c r="D401" s="3"/>
      <c r="E401" s="3"/>
      <c r="F401" s="150"/>
      <c r="G401" s="150"/>
      <c r="H401" s="150"/>
      <c r="I401" s="150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2:24" s="18" customFormat="1" ht="13.5" customHeight="1">
      <c r="B402" s="3"/>
      <c r="C402" s="3"/>
      <c r="D402" s="3"/>
      <c r="E402" s="3"/>
      <c r="F402" s="150"/>
      <c r="G402" s="150"/>
      <c r="H402" s="150"/>
      <c r="I402" s="150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2:24" s="18" customFormat="1" ht="13.5" customHeight="1">
      <c r="B403" s="3"/>
      <c r="C403" s="3"/>
      <c r="D403" s="3"/>
      <c r="E403" s="3"/>
      <c r="F403" s="150"/>
      <c r="G403" s="150"/>
      <c r="H403" s="150"/>
      <c r="I403" s="150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2:24" s="18" customFormat="1" ht="13.5" customHeight="1">
      <c r="B404" s="3"/>
      <c r="C404" s="3"/>
      <c r="D404" s="3"/>
      <c r="E404" s="3"/>
      <c r="F404" s="150"/>
      <c r="G404" s="150"/>
      <c r="H404" s="150"/>
      <c r="I404" s="150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2:24" s="18" customFormat="1" ht="13.5" customHeight="1">
      <c r="B405" s="3"/>
      <c r="C405" s="3"/>
      <c r="D405" s="3"/>
      <c r="E405" s="3"/>
      <c r="F405" s="150"/>
      <c r="G405" s="150"/>
      <c r="H405" s="150"/>
      <c r="I405" s="150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2:24" s="18" customFormat="1" ht="13.5" customHeight="1">
      <c r="B406" s="3"/>
      <c r="C406" s="3"/>
      <c r="D406" s="3"/>
      <c r="E406" s="3"/>
      <c r="F406" s="150"/>
      <c r="G406" s="150"/>
      <c r="H406" s="150"/>
      <c r="I406" s="150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2:24" s="18" customFormat="1" ht="13.5" customHeight="1">
      <c r="B407" s="3"/>
      <c r="C407" s="3"/>
      <c r="D407" s="3"/>
      <c r="E407" s="3"/>
      <c r="F407" s="150"/>
      <c r="G407" s="150"/>
      <c r="H407" s="150"/>
      <c r="I407" s="150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2:24" s="18" customFormat="1" ht="13.5" customHeight="1">
      <c r="B408" s="3"/>
      <c r="C408" s="3"/>
      <c r="D408" s="3"/>
      <c r="E408" s="3"/>
      <c r="F408" s="150"/>
      <c r="G408" s="150"/>
      <c r="H408" s="150"/>
      <c r="I408" s="150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2:24" s="18" customFormat="1" ht="13.5" customHeight="1">
      <c r="B409" s="3"/>
      <c r="C409" s="3"/>
      <c r="D409" s="3"/>
      <c r="E409" s="3"/>
      <c r="F409" s="150"/>
      <c r="G409" s="150"/>
      <c r="H409" s="150"/>
      <c r="I409" s="150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2:24" s="18" customFormat="1" ht="13.5" customHeight="1">
      <c r="B410" s="3"/>
      <c r="C410" s="3"/>
      <c r="D410" s="3"/>
      <c r="E410" s="3"/>
      <c r="F410" s="150"/>
      <c r="G410" s="150"/>
      <c r="H410" s="150"/>
      <c r="I410" s="150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2:24" s="18" customFormat="1" ht="13.5" customHeight="1">
      <c r="B411" s="3"/>
      <c r="C411" s="3"/>
      <c r="D411" s="3"/>
      <c r="E411" s="3"/>
      <c r="F411" s="150"/>
      <c r="G411" s="150"/>
      <c r="H411" s="150"/>
      <c r="I411" s="150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2:24" s="18" customFormat="1" ht="13.5" customHeight="1">
      <c r="B412" s="3"/>
      <c r="C412" s="3"/>
      <c r="D412" s="3"/>
      <c r="E412" s="3"/>
      <c r="F412" s="150"/>
      <c r="G412" s="150"/>
      <c r="H412" s="150"/>
      <c r="I412" s="150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2:24" s="18" customFormat="1" ht="13.5" customHeight="1">
      <c r="B413" s="3"/>
      <c r="C413" s="3"/>
      <c r="D413" s="3"/>
      <c r="E413" s="3"/>
      <c r="F413" s="150"/>
      <c r="G413" s="150"/>
      <c r="H413" s="150"/>
      <c r="I413" s="150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2:24" s="18" customFormat="1" ht="13.5" customHeight="1">
      <c r="B414" s="3"/>
      <c r="C414" s="3"/>
      <c r="D414" s="3"/>
      <c r="E414" s="3"/>
      <c r="F414" s="150"/>
      <c r="G414" s="150"/>
      <c r="H414" s="150"/>
      <c r="I414" s="150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2:24" s="18" customFormat="1" ht="13.5" customHeight="1">
      <c r="B415" s="3"/>
      <c r="C415" s="3"/>
      <c r="D415" s="3"/>
      <c r="E415" s="3"/>
      <c r="F415" s="150"/>
      <c r="G415" s="150"/>
      <c r="H415" s="150"/>
      <c r="I415" s="150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2:24" s="18" customFormat="1" ht="13.5" customHeight="1">
      <c r="B416" s="3"/>
      <c r="C416" s="3"/>
      <c r="D416" s="3"/>
      <c r="E416" s="3"/>
      <c r="F416" s="150"/>
      <c r="G416" s="150"/>
      <c r="H416" s="150"/>
      <c r="I416" s="150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2:24" s="18" customFormat="1" ht="13.5" customHeight="1">
      <c r="B417" s="3"/>
      <c r="C417" s="3"/>
      <c r="D417" s="3"/>
      <c r="E417" s="3"/>
      <c r="F417" s="150"/>
      <c r="G417" s="150"/>
      <c r="H417" s="150"/>
      <c r="I417" s="150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2:24" s="18" customFormat="1" ht="13.5" customHeight="1">
      <c r="B418" s="3"/>
      <c r="C418" s="3"/>
      <c r="D418" s="3"/>
      <c r="E418" s="3"/>
      <c r="F418" s="150"/>
      <c r="G418" s="150"/>
      <c r="H418" s="150"/>
      <c r="I418" s="150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2:24" s="18" customFormat="1" ht="13.5" customHeight="1">
      <c r="B419" s="3"/>
      <c r="C419" s="3"/>
      <c r="D419" s="3"/>
      <c r="E419" s="3"/>
      <c r="F419" s="150"/>
      <c r="G419" s="150"/>
      <c r="H419" s="150"/>
      <c r="I419" s="150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2:24" s="18" customFormat="1" ht="13.5" customHeight="1">
      <c r="B420" s="3"/>
      <c r="C420" s="3"/>
      <c r="D420" s="3"/>
      <c r="E420" s="3"/>
      <c r="F420" s="150"/>
      <c r="G420" s="150"/>
      <c r="H420" s="150"/>
      <c r="I420" s="150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2:24" s="18" customFormat="1" ht="13.5" customHeight="1">
      <c r="B421" s="3"/>
      <c r="C421" s="3"/>
      <c r="D421" s="3"/>
      <c r="E421" s="3"/>
      <c r="F421" s="150"/>
      <c r="G421" s="150"/>
      <c r="H421" s="150"/>
      <c r="I421" s="150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2:24" s="18" customFormat="1" ht="13.5" customHeight="1">
      <c r="B422" s="3"/>
      <c r="C422" s="3"/>
      <c r="D422" s="3"/>
      <c r="E422" s="3"/>
      <c r="F422" s="150"/>
      <c r="G422" s="150"/>
      <c r="H422" s="150"/>
      <c r="I422" s="150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2:24" s="18" customFormat="1" ht="13.5" customHeight="1">
      <c r="B423" s="3"/>
      <c r="C423" s="3"/>
      <c r="D423" s="3"/>
      <c r="E423" s="3"/>
      <c r="F423" s="150"/>
      <c r="G423" s="150"/>
      <c r="H423" s="150"/>
      <c r="I423" s="150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2:24" s="18" customFormat="1" ht="13.5" customHeight="1">
      <c r="B424" s="3"/>
      <c r="C424" s="3"/>
      <c r="D424" s="3"/>
      <c r="E424" s="3"/>
      <c r="F424" s="150"/>
      <c r="G424" s="150"/>
      <c r="H424" s="150"/>
      <c r="I424" s="150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2:24" s="18" customFormat="1" ht="13.5" customHeight="1">
      <c r="B425" s="3"/>
      <c r="C425" s="3"/>
      <c r="D425" s="3"/>
      <c r="E425" s="3"/>
      <c r="F425" s="150"/>
      <c r="G425" s="150"/>
      <c r="H425" s="150"/>
      <c r="I425" s="150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2:24" s="18" customFormat="1" ht="13.5" customHeight="1">
      <c r="B426" s="3"/>
      <c r="C426" s="3"/>
      <c r="D426" s="3"/>
      <c r="E426" s="3"/>
      <c r="F426" s="150"/>
      <c r="G426" s="150"/>
      <c r="H426" s="150"/>
      <c r="I426" s="150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2:24" s="18" customFormat="1" ht="13.5" customHeight="1">
      <c r="B427" s="3"/>
      <c r="C427" s="3"/>
      <c r="D427" s="3"/>
      <c r="E427" s="3"/>
      <c r="F427" s="150"/>
      <c r="G427" s="150"/>
      <c r="H427" s="150"/>
      <c r="I427" s="150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2:24" s="18" customFormat="1" ht="13.5" customHeight="1">
      <c r="B428" s="3"/>
      <c r="C428" s="3"/>
      <c r="D428" s="3"/>
      <c r="E428" s="3"/>
      <c r="F428" s="150"/>
      <c r="G428" s="150"/>
      <c r="H428" s="150"/>
      <c r="I428" s="150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2:24" s="18" customFormat="1" ht="13.5" customHeight="1">
      <c r="B429" s="3"/>
      <c r="C429" s="3"/>
      <c r="D429" s="3"/>
      <c r="E429" s="3"/>
      <c r="F429" s="150"/>
      <c r="G429" s="150"/>
      <c r="H429" s="150"/>
      <c r="I429" s="150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2:24" s="18" customFormat="1" ht="13.5" customHeight="1">
      <c r="B430" s="3"/>
      <c r="C430" s="3"/>
      <c r="D430" s="3"/>
      <c r="E430" s="3"/>
      <c r="F430" s="150"/>
      <c r="G430" s="150"/>
      <c r="H430" s="150"/>
      <c r="I430" s="150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2:24" s="18" customFormat="1" ht="13.5" customHeight="1">
      <c r="B431" s="3"/>
      <c r="C431" s="3"/>
      <c r="D431" s="3"/>
      <c r="E431" s="3"/>
      <c r="F431" s="150"/>
      <c r="G431" s="150"/>
      <c r="H431" s="150"/>
      <c r="I431" s="150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2:24" s="18" customFormat="1" ht="13.5" customHeight="1">
      <c r="B432" s="3"/>
      <c r="C432" s="3"/>
      <c r="D432" s="3"/>
      <c r="E432" s="3"/>
      <c r="F432" s="150"/>
      <c r="G432" s="150"/>
      <c r="H432" s="150"/>
      <c r="I432" s="150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2:24" s="18" customFormat="1" ht="13.5" customHeight="1">
      <c r="B433" s="3"/>
      <c r="C433" s="3"/>
      <c r="D433" s="3"/>
      <c r="E433" s="3"/>
      <c r="F433" s="150"/>
      <c r="G433" s="150"/>
      <c r="H433" s="150"/>
      <c r="I433" s="150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2:24" s="18" customFormat="1" ht="13.5" customHeight="1">
      <c r="B434" s="3"/>
      <c r="C434" s="3"/>
      <c r="D434" s="3"/>
      <c r="E434" s="3"/>
      <c r="F434" s="150"/>
      <c r="G434" s="150"/>
      <c r="H434" s="150"/>
      <c r="I434" s="150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2:24" s="18" customFormat="1" ht="13.5" customHeight="1">
      <c r="B435" s="3"/>
      <c r="C435" s="3"/>
      <c r="D435" s="3"/>
      <c r="E435" s="3"/>
      <c r="F435" s="150"/>
      <c r="G435" s="150"/>
      <c r="H435" s="150"/>
      <c r="I435" s="150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2:24" s="18" customFormat="1" ht="13.5" customHeight="1">
      <c r="B436" s="3"/>
      <c r="C436" s="3"/>
      <c r="D436" s="3"/>
      <c r="E436" s="3"/>
      <c r="F436" s="150"/>
      <c r="G436" s="150"/>
      <c r="H436" s="150"/>
      <c r="I436" s="150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2:24" s="18" customFormat="1" ht="13.5" customHeight="1">
      <c r="B437" s="3"/>
      <c r="C437" s="3"/>
      <c r="D437" s="3"/>
      <c r="E437" s="3"/>
      <c r="F437" s="150"/>
      <c r="G437" s="150"/>
      <c r="H437" s="150"/>
      <c r="I437" s="150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2:24" s="18" customFormat="1" ht="13.5" customHeight="1">
      <c r="B438" s="3"/>
      <c r="C438" s="3"/>
      <c r="D438" s="3"/>
      <c r="E438" s="3"/>
      <c r="F438" s="150"/>
      <c r="G438" s="150"/>
      <c r="H438" s="150"/>
      <c r="I438" s="150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2:24" s="18" customFormat="1" ht="13.5" customHeight="1">
      <c r="B439" s="3"/>
      <c r="C439" s="3"/>
      <c r="D439" s="3"/>
      <c r="E439" s="3"/>
      <c r="F439" s="150"/>
      <c r="G439" s="150"/>
      <c r="H439" s="150"/>
      <c r="I439" s="150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2:24" s="18" customFormat="1" ht="13.5" customHeight="1">
      <c r="B440" s="3"/>
      <c r="C440" s="3"/>
      <c r="D440" s="3"/>
      <c r="E440" s="3"/>
      <c r="F440" s="150"/>
      <c r="G440" s="150"/>
      <c r="H440" s="150"/>
      <c r="I440" s="150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2:24" s="18" customFormat="1" ht="13.5" customHeight="1">
      <c r="B441" s="3"/>
      <c r="C441" s="3"/>
      <c r="D441" s="3"/>
      <c r="E441" s="3"/>
      <c r="F441" s="150"/>
      <c r="G441" s="150"/>
      <c r="H441" s="150"/>
      <c r="I441" s="150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2:24" s="18" customFormat="1" ht="13.5" customHeight="1">
      <c r="B442" s="3"/>
      <c r="C442" s="3"/>
      <c r="D442" s="3"/>
      <c r="E442" s="3"/>
      <c r="F442" s="150"/>
      <c r="G442" s="150"/>
      <c r="H442" s="150"/>
      <c r="I442" s="150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2:24" s="18" customFormat="1" ht="13.5" customHeight="1">
      <c r="B443" s="3"/>
      <c r="C443" s="3"/>
      <c r="D443" s="3"/>
      <c r="E443" s="3"/>
      <c r="F443" s="150"/>
      <c r="G443" s="150"/>
      <c r="H443" s="150"/>
      <c r="I443" s="150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2:24" s="18" customFormat="1" ht="13.5" customHeight="1">
      <c r="B444" s="3"/>
      <c r="C444" s="3"/>
      <c r="D444" s="3"/>
      <c r="E444" s="3"/>
      <c r="F444" s="150"/>
      <c r="G444" s="150"/>
      <c r="H444" s="150"/>
      <c r="I444" s="150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2:24" s="18" customFormat="1" ht="13.5" customHeight="1">
      <c r="B445" s="3"/>
      <c r="C445" s="3"/>
      <c r="D445" s="3"/>
      <c r="E445" s="3"/>
      <c r="F445" s="150"/>
      <c r="G445" s="150"/>
      <c r="H445" s="150"/>
      <c r="I445" s="150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2:24" s="18" customFormat="1" ht="13.5" customHeight="1">
      <c r="B446" s="3"/>
      <c r="C446" s="3"/>
      <c r="D446" s="3"/>
      <c r="E446" s="3"/>
      <c r="F446" s="150"/>
      <c r="G446" s="150"/>
      <c r="H446" s="150"/>
      <c r="I446" s="150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2:24" s="18" customFormat="1" ht="13.5" customHeight="1">
      <c r="B447" s="3"/>
      <c r="C447" s="3"/>
      <c r="D447" s="3"/>
      <c r="E447" s="3"/>
      <c r="F447" s="150"/>
      <c r="G447" s="150"/>
      <c r="H447" s="150"/>
      <c r="I447" s="150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2:24" s="18" customFormat="1" ht="13.5" customHeight="1">
      <c r="B448" s="3"/>
      <c r="C448" s="3"/>
      <c r="D448" s="3"/>
      <c r="E448" s="3"/>
      <c r="F448" s="150"/>
      <c r="G448" s="150"/>
      <c r="H448" s="150"/>
      <c r="I448" s="150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2:24" s="18" customFormat="1" ht="13.5" customHeight="1">
      <c r="B449" s="3"/>
      <c r="C449" s="3"/>
      <c r="D449" s="3"/>
      <c r="E449" s="3"/>
      <c r="F449" s="150"/>
      <c r="G449" s="150"/>
      <c r="H449" s="150"/>
      <c r="I449" s="150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2:24" s="18" customFormat="1" ht="13.5" customHeight="1">
      <c r="B450" s="3"/>
      <c r="C450" s="3"/>
      <c r="D450" s="3"/>
      <c r="E450" s="3"/>
      <c r="F450" s="150"/>
      <c r="G450" s="150"/>
      <c r="H450" s="150"/>
      <c r="I450" s="150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2:24" s="18" customFormat="1" ht="13.5" customHeight="1">
      <c r="B451" s="3"/>
      <c r="C451" s="3"/>
      <c r="D451" s="3"/>
      <c r="E451" s="3"/>
      <c r="F451" s="150"/>
      <c r="G451" s="150"/>
      <c r="H451" s="150"/>
      <c r="I451" s="150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2:24" s="18" customFormat="1" ht="13.5" customHeight="1">
      <c r="B452" s="3"/>
      <c r="C452" s="3"/>
      <c r="D452" s="3"/>
      <c r="E452" s="3"/>
      <c r="F452" s="150"/>
      <c r="G452" s="150"/>
      <c r="H452" s="150"/>
      <c r="I452" s="150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2:24" s="18" customFormat="1" ht="13.5" customHeight="1">
      <c r="B453" s="3"/>
      <c r="C453" s="3"/>
      <c r="D453" s="3"/>
      <c r="E453" s="3"/>
      <c r="F453" s="150"/>
      <c r="G453" s="150"/>
      <c r="H453" s="150"/>
      <c r="I453" s="150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2:24" s="18" customFormat="1" ht="13.5" customHeight="1">
      <c r="B454" s="3"/>
      <c r="C454" s="3"/>
      <c r="D454" s="3"/>
      <c r="E454" s="3"/>
      <c r="F454" s="150"/>
      <c r="G454" s="150"/>
      <c r="H454" s="150"/>
      <c r="I454" s="150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2:24" s="18" customFormat="1" ht="13.5" customHeight="1">
      <c r="B455" s="3"/>
      <c r="C455" s="3"/>
      <c r="D455" s="3"/>
      <c r="E455" s="3"/>
      <c r="F455" s="150"/>
      <c r="G455" s="150"/>
      <c r="H455" s="150"/>
      <c r="I455" s="150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2:24" s="18" customFormat="1" ht="13.5" customHeight="1">
      <c r="B456" s="3"/>
      <c r="C456" s="3"/>
      <c r="D456" s="3"/>
      <c r="E456" s="3"/>
      <c r="F456" s="150"/>
      <c r="G456" s="150"/>
      <c r="H456" s="150"/>
      <c r="I456" s="150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2:24" s="18" customFormat="1" ht="13.5" customHeight="1">
      <c r="B457" s="3"/>
      <c r="C457" s="3"/>
      <c r="D457" s="3"/>
      <c r="E457" s="3"/>
      <c r="F457" s="150"/>
      <c r="G457" s="150"/>
      <c r="H457" s="150"/>
      <c r="I457" s="150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2:24" s="18" customFormat="1" ht="13.5" customHeight="1">
      <c r="B458" s="3"/>
      <c r="C458" s="3"/>
      <c r="D458" s="3"/>
      <c r="E458" s="3"/>
      <c r="F458" s="150"/>
      <c r="G458" s="150"/>
      <c r="H458" s="150"/>
      <c r="I458" s="150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2:24" s="18" customFormat="1" ht="13.5" customHeight="1">
      <c r="B459" s="3"/>
      <c r="C459" s="3"/>
      <c r="D459" s="3"/>
      <c r="E459" s="3"/>
      <c r="F459" s="150"/>
      <c r="G459" s="150"/>
      <c r="H459" s="150"/>
      <c r="I459" s="150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2:24" s="18" customFormat="1" ht="13.5" customHeight="1">
      <c r="B460" s="3"/>
      <c r="C460" s="3"/>
      <c r="D460" s="3"/>
      <c r="E460" s="3"/>
      <c r="F460" s="150"/>
      <c r="G460" s="150"/>
      <c r="H460" s="150"/>
      <c r="I460" s="150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2:24" s="18" customFormat="1" ht="13.5" customHeight="1">
      <c r="B461" s="3"/>
      <c r="C461" s="3"/>
      <c r="D461" s="3"/>
      <c r="E461" s="3"/>
      <c r="F461" s="150"/>
      <c r="G461" s="150"/>
      <c r="H461" s="150"/>
      <c r="I461" s="150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2:24" s="18" customFormat="1" ht="13.5" customHeight="1">
      <c r="B462" s="3"/>
      <c r="C462" s="3"/>
      <c r="D462" s="3"/>
      <c r="E462" s="3"/>
      <c r="F462" s="150"/>
      <c r="G462" s="150"/>
      <c r="H462" s="150"/>
      <c r="I462" s="150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2:24" s="18" customFormat="1" ht="13.5" customHeight="1">
      <c r="B463" s="3"/>
      <c r="C463" s="3"/>
      <c r="D463" s="3"/>
      <c r="E463" s="3"/>
      <c r="F463" s="150"/>
      <c r="G463" s="150"/>
      <c r="H463" s="150"/>
      <c r="I463" s="150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2:24" s="18" customFormat="1" ht="13.5" customHeight="1">
      <c r="B464" s="3"/>
      <c r="C464" s="3"/>
      <c r="D464" s="3"/>
      <c r="E464" s="3"/>
      <c r="F464" s="150"/>
      <c r="G464" s="150"/>
      <c r="H464" s="150"/>
      <c r="I464" s="150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2:24" s="18" customFormat="1" ht="13.5" customHeight="1">
      <c r="B465" s="3"/>
      <c r="C465" s="3"/>
      <c r="D465" s="3"/>
      <c r="E465" s="3"/>
      <c r="F465" s="150"/>
      <c r="G465" s="150"/>
      <c r="H465" s="150"/>
      <c r="I465" s="150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2:24" s="18" customFormat="1" ht="13.5" customHeight="1">
      <c r="B466" s="3"/>
      <c r="C466" s="3"/>
      <c r="D466" s="3"/>
      <c r="E466" s="3"/>
      <c r="F466" s="150"/>
      <c r="G466" s="150"/>
      <c r="H466" s="150"/>
      <c r="I466" s="150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2:24" s="18" customFormat="1" ht="13.5" customHeight="1">
      <c r="B467" s="3"/>
      <c r="C467" s="3"/>
      <c r="D467" s="3"/>
      <c r="E467" s="3"/>
      <c r="F467" s="150"/>
      <c r="G467" s="150"/>
      <c r="H467" s="150"/>
      <c r="I467" s="150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2:24" s="18" customFormat="1" ht="13.5" customHeight="1">
      <c r="B468" s="3"/>
      <c r="C468" s="3"/>
      <c r="D468" s="3"/>
      <c r="E468" s="3"/>
      <c r="F468" s="150"/>
      <c r="G468" s="150"/>
      <c r="H468" s="150"/>
      <c r="I468" s="150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2:24" s="18" customFormat="1" ht="13.5" customHeight="1">
      <c r="B469" s="3"/>
      <c r="C469" s="3"/>
      <c r="D469" s="3"/>
      <c r="E469" s="3"/>
      <c r="F469" s="150"/>
      <c r="G469" s="150"/>
      <c r="H469" s="150"/>
      <c r="I469" s="150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2:24" s="18" customFormat="1" ht="13.5" customHeight="1">
      <c r="B470" s="3"/>
      <c r="C470" s="3"/>
      <c r="D470" s="3"/>
      <c r="E470" s="3"/>
      <c r="F470" s="150"/>
      <c r="G470" s="150"/>
      <c r="H470" s="150"/>
      <c r="I470" s="150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2:24" s="18" customFormat="1" ht="13.5" customHeight="1">
      <c r="B471" s="3"/>
      <c r="C471" s="3"/>
      <c r="D471" s="3"/>
      <c r="E471" s="3"/>
      <c r="F471" s="150"/>
      <c r="G471" s="150"/>
      <c r="H471" s="150"/>
      <c r="I471" s="150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2:24" s="18" customFormat="1" ht="13.5" customHeight="1">
      <c r="B472" s="3"/>
      <c r="C472" s="3"/>
      <c r="D472" s="3"/>
      <c r="E472" s="3"/>
      <c r="F472" s="150"/>
      <c r="G472" s="150"/>
      <c r="H472" s="150"/>
      <c r="I472" s="150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2:24" s="18" customFormat="1" ht="13.5" customHeight="1">
      <c r="B473" s="3"/>
      <c r="C473" s="3"/>
      <c r="D473" s="3"/>
      <c r="E473" s="3"/>
      <c r="F473" s="150"/>
      <c r="G473" s="150"/>
      <c r="H473" s="150"/>
      <c r="I473" s="150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2:24" s="18" customFormat="1" ht="13.5" customHeight="1">
      <c r="B474" s="3"/>
      <c r="C474" s="3"/>
      <c r="D474" s="3"/>
      <c r="E474" s="3"/>
      <c r="F474" s="150"/>
      <c r="G474" s="150"/>
      <c r="H474" s="150"/>
      <c r="I474" s="150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2:24" s="18" customFormat="1" ht="13.5" customHeight="1">
      <c r="B475" s="3"/>
      <c r="C475" s="3"/>
      <c r="D475" s="3"/>
      <c r="E475" s="3"/>
      <c r="F475" s="150"/>
      <c r="G475" s="150"/>
      <c r="H475" s="150"/>
      <c r="I475" s="150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2:24" s="18" customFormat="1" ht="13.5" customHeight="1">
      <c r="B476" s="3"/>
      <c r="C476" s="3"/>
      <c r="D476" s="3"/>
      <c r="E476" s="3"/>
      <c r="F476" s="150"/>
      <c r="G476" s="150"/>
      <c r="H476" s="150"/>
      <c r="I476" s="150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2:24" s="18" customFormat="1" ht="13.5" customHeight="1">
      <c r="B477" s="3"/>
      <c r="C477" s="3"/>
      <c r="D477" s="3"/>
      <c r="E477" s="3"/>
      <c r="F477" s="150"/>
      <c r="G477" s="150"/>
      <c r="H477" s="150"/>
      <c r="I477" s="150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2:24" s="18" customFormat="1" ht="13.5" customHeight="1">
      <c r="B478" s="3"/>
      <c r="C478" s="3"/>
      <c r="D478" s="3"/>
      <c r="E478" s="3"/>
      <c r="F478" s="150"/>
      <c r="G478" s="150"/>
      <c r="H478" s="150"/>
      <c r="I478" s="150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2:24" s="18" customFormat="1" ht="13.5" customHeight="1">
      <c r="B479" s="3"/>
      <c r="C479" s="3"/>
      <c r="D479" s="3"/>
      <c r="E479" s="3"/>
      <c r="F479" s="150"/>
      <c r="G479" s="150"/>
      <c r="H479" s="150"/>
      <c r="I479" s="150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2:24" s="18" customFormat="1" ht="13.5" customHeight="1">
      <c r="B480" s="3"/>
      <c r="C480" s="3"/>
      <c r="D480" s="3"/>
      <c r="E480" s="3"/>
      <c r="F480" s="150"/>
      <c r="G480" s="150"/>
      <c r="H480" s="150"/>
      <c r="I480" s="150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2:24" s="18" customFormat="1" ht="13.5" customHeight="1">
      <c r="B481" s="3"/>
      <c r="C481" s="3"/>
      <c r="D481" s="3"/>
      <c r="E481" s="3"/>
      <c r="F481" s="150"/>
      <c r="G481" s="150"/>
      <c r="H481" s="150"/>
      <c r="I481" s="150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2:24" s="18" customFormat="1" ht="13.5" customHeight="1">
      <c r="B482" s="3"/>
      <c r="C482" s="3"/>
      <c r="D482" s="3"/>
      <c r="E482" s="3"/>
      <c r="F482" s="150"/>
      <c r="G482" s="150"/>
      <c r="H482" s="150"/>
      <c r="I482" s="150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2:24" s="18" customFormat="1" ht="13.5" customHeight="1">
      <c r="B483" s="3"/>
      <c r="C483" s="3"/>
      <c r="D483" s="3"/>
      <c r="E483" s="3"/>
      <c r="F483" s="150"/>
      <c r="G483" s="150"/>
      <c r="H483" s="150"/>
      <c r="I483" s="150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2:24" s="18" customFormat="1" ht="13.5" customHeight="1">
      <c r="B484" s="3"/>
      <c r="C484" s="3"/>
      <c r="D484" s="3"/>
      <c r="E484" s="3"/>
      <c r="F484" s="150"/>
      <c r="G484" s="150"/>
      <c r="H484" s="150"/>
      <c r="I484" s="150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2:24" s="18" customFormat="1" ht="13.5" customHeight="1">
      <c r="B485" s="3"/>
      <c r="C485" s="3"/>
      <c r="D485" s="3"/>
      <c r="E485" s="3"/>
      <c r="F485" s="150"/>
      <c r="G485" s="150"/>
      <c r="H485" s="150"/>
      <c r="I485" s="150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2:24" s="18" customFormat="1" ht="13.5" customHeight="1">
      <c r="B486" s="3"/>
      <c r="C486" s="3"/>
      <c r="D486" s="3"/>
      <c r="E486" s="3"/>
      <c r="F486" s="150"/>
      <c r="G486" s="150"/>
      <c r="H486" s="150"/>
      <c r="I486" s="150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2:24" s="18" customFormat="1" ht="13.5" customHeight="1">
      <c r="B487" s="3"/>
      <c r="C487" s="3"/>
      <c r="D487" s="3"/>
      <c r="E487" s="3"/>
      <c r="F487" s="150"/>
      <c r="G487" s="150"/>
      <c r="H487" s="150"/>
      <c r="I487" s="150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2:24" s="18" customFormat="1" ht="13.5" customHeight="1">
      <c r="B488" s="3"/>
      <c r="C488" s="3"/>
      <c r="D488" s="3"/>
      <c r="E488" s="3"/>
      <c r="F488" s="150"/>
      <c r="G488" s="150"/>
      <c r="H488" s="150"/>
      <c r="I488" s="150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2:24" s="18" customFormat="1" ht="13.5" customHeight="1">
      <c r="B489" s="3"/>
      <c r="C489" s="3"/>
      <c r="D489" s="3"/>
      <c r="E489" s="3"/>
      <c r="F489" s="150"/>
      <c r="G489" s="150"/>
      <c r="H489" s="150"/>
      <c r="I489" s="150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2:24" s="18" customFormat="1" ht="13.5" customHeight="1">
      <c r="B490" s="3"/>
      <c r="C490" s="3"/>
      <c r="D490" s="3"/>
      <c r="E490" s="3"/>
      <c r="F490" s="150"/>
      <c r="G490" s="150"/>
      <c r="H490" s="150"/>
      <c r="I490" s="150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2:24" s="18" customFormat="1" ht="13.5" customHeight="1">
      <c r="B491" s="3"/>
      <c r="C491" s="3"/>
      <c r="D491" s="3"/>
      <c r="E491" s="3"/>
      <c r="F491" s="150"/>
      <c r="G491" s="150"/>
      <c r="H491" s="150"/>
      <c r="I491" s="150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2:24" s="18" customFormat="1" ht="13.5" customHeight="1">
      <c r="B492" s="3"/>
      <c r="C492" s="3"/>
      <c r="D492" s="3"/>
      <c r="E492" s="3"/>
      <c r="F492" s="150"/>
      <c r="G492" s="150"/>
      <c r="H492" s="150"/>
      <c r="I492" s="150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2:24" s="18" customFormat="1" ht="13.5" customHeight="1">
      <c r="B493" s="3"/>
      <c r="C493" s="3"/>
      <c r="D493" s="3"/>
      <c r="E493" s="3"/>
      <c r="F493" s="150"/>
      <c r="G493" s="150"/>
      <c r="H493" s="150"/>
      <c r="I493" s="150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2:24" s="18" customFormat="1" ht="13.5" customHeight="1">
      <c r="B494" s="3"/>
      <c r="C494" s="3"/>
      <c r="D494" s="3"/>
      <c r="E494" s="3"/>
      <c r="F494" s="150"/>
      <c r="G494" s="150"/>
      <c r="H494" s="150"/>
      <c r="I494" s="150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2:24" s="18" customFormat="1" ht="13.5" customHeight="1">
      <c r="B495" s="3"/>
      <c r="C495" s="3"/>
      <c r="D495" s="3"/>
      <c r="E495" s="3"/>
      <c r="F495" s="150"/>
      <c r="G495" s="150"/>
      <c r="H495" s="150"/>
      <c r="I495" s="150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2:24" s="18" customFormat="1" ht="13.5" customHeight="1">
      <c r="B496" s="3"/>
      <c r="C496" s="3"/>
      <c r="D496" s="3"/>
      <c r="E496" s="3"/>
      <c r="F496" s="150"/>
      <c r="G496" s="150"/>
      <c r="H496" s="150"/>
      <c r="I496" s="150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2:24" s="18" customFormat="1" ht="13.5" customHeight="1">
      <c r="B497" s="3"/>
      <c r="C497" s="3"/>
      <c r="D497" s="3"/>
      <c r="E497" s="3"/>
      <c r="F497" s="150"/>
      <c r="G497" s="150"/>
      <c r="H497" s="150"/>
      <c r="I497" s="150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2:24" s="18" customFormat="1" ht="13.5" customHeight="1">
      <c r="B498" s="3"/>
      <c r="C498" s="3"/>
      <c r="D498" s="3"/>
      <c r="E498" s="3"/>
      <c r="F498" s="150"/>
      <c r="G498" s="150"/>
      <c r="H498" s="150"/>
      <c r="I498" s="150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2:24" s="18" customFormat="1" ht="13.5" customHeight="1">
      <c r="B499" s="3"/>
      <c r="C499" s="3"/>
      <c r="D499" s="3"/>
      <c r="E499" s="3"/>
      <c r="F499" s="150"/>
      <c r="G499" s="150"/>
      <c r="H499" s="150"/>
      <c r="I499" s="150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2:24" s="18" customFormat="1" ht="13.5" customHeight="1">
      <c r="B500" s="3"/>
      <c r="C500" s="3"/>
      <c r="D500" s="3"/>
      <c r="E500" s="3"/>
      <c r="F500" s="150"/>
      <c r="G500" s="150"/>
      <c r="H500" s="150"/>
      <c r="I500" s="150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2:24" s="18" customFormat="1" ht="13.5" customHeight="1">
      <c r="B501" s="3"/>
      <c r="C501" s="3"/>
      <c r="D501" s="3"/>
      <c r="E501" s="3"/>
      <c r="F501" s="150"/>
      <c r="G501" s="150"/>
      <c r="H501" s="150"/>
      <c r="I501" s="150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2:24" s="18" customFormat="1" ht="13.5" customHeight="1">
      <c r="B502" s="3"/>
      <c r="C502" s="3"/>
      <c r="D502" s="3"/>
      <c r="E502" s="3"/>
      <c r="F502" s="150"/>
      <c r="G502" s="150"/>
      <c r="H502" s="150"/>
      <c r="I502" s="150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2:24" s="18" customFormat="1" ht="13.5" customHeight="1">
      <c r="B503" s="3"/>
      <c r="C503" s="3"/>
      <c r="D503" s="3"/>
      <c r="E503" s="3"/>
      <c r="F503" s="150"/>
      <c r="G503" s="150"/>
      <c r="H503" s="150"/>
      <c r="I503" s="150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2:24" s="18" customFormat="1" ht="13.5" customHeight="1">
      <c r="B504" s="3"/>
      <c r="C504" s="3"/>
      <c r="D504" s="3"/>
      <c r="E504" s="3"/>
      <c r="F504" s="150"/>
      <c r="G504" s="150"/>
      <c r="H504" s="150"/>
      <c r="I504" s="150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2:24" s="18" customFormat="1" ht="13.5" customHeight="1">
      <c r="B505" s="3"/>
      <c r="C505" s="3"/>
      <c r="D505" s="3"/>
      <c r="E505" s="3"/>
      <c r="F505" s="150"/>
      <c r="G505" s="150"/>
      <c r="H505" s="150"/>
      <c r="I505" s="150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2:24" s="18" customFormat="1" ht="11.25">
      <c r="B506" s="3"/>
      <c r="C506" s="3"/>
      <c r="D506" s="3"/>
      <c r="E506" s="3"/>
      <c r="F506" s="150"/>
      <c r="G506" s="150"/>
      <c r="H506" s="150"/>
      <c r="I506" s="150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</sheetData>
  <sheetProtection algorithmName="SHA-512" hashValue="5Z0/HF3O3d48MZYBlYkSGSEq8Av3jGgbLm8F5BIs4H1kTh/UbbigjhzoEVA1DEDwsfWucNON5oJ2Tys75eQLFw==" saltValue="g0tbMdyJo5bwxqnQrB5MZw==" spinCount="100000" sheet="1" objects="1" scenarios="1" selectLockedCells="1" selectUnlockedCells="1"/>
  <mergeCells count="5">
    <mergeCell ref="S5:V5"/>
    <mergeCell ref="C2:D2"/>
    <mergeCell ref="C3:D3"/>
    <mergeCell ref="E1:J1"/>
    <mergeCell ref="M5:Q5"/>
  </mergeCells>
  <phoneticPr fontId="1"/>
  <printOptions headings="1" gridLine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6309-DEF4-47CE-9C3F-CACCDC96F4C5}">
  <sheetPr codeName="Sheet10">
    <tabColor rgb="FF7030A0"/>
  </sheetPr>
  <dimension ref="A1:AE1048576"/>
  <sheetViews>
    <sheetView zoomScaleNormal="100" workbookViewId="0">
      <selection activeCell="C2" sqref="C2:D2"/>
    </sheetView>
  </sheetViews>
  <sheetFormatPr defaultColWidth="9" defaultRowHeight="13.5" customHeight="1"/>
  <cols>
    <col min="1" max="1" width="6.125" style="18" customWidth="1"/>
    <col min="2" max="2" width="23.375" style="140" customWidth="1"/>
    <col min="3" max="3" width="4.875" style="42" customWidth="1"/>
    <col min="4" max="4" width="12.75" style="42" hidden="1" customWidth="1"/>
    <col min="5" max="5" width="9.625" style="42" customWidth="1"/>
    <col min="6" max="6" width="28.25" style="140" customWidth="1"/>
    <col min="7" max="7" width="10.875" style="131" customWidth="1"/>
    <col min="8" max="8" width="10.875" style="126" customWidth="1"/>
    <col min="9" max="11" width="12.25" style="126" customWidth="1"/>
    <col min="12" max="14" width="10.125" style="119" customWidth="1"/>
    <col min="15" max="19" width="10.875" style="119" customWidth="1"/>
    <col min="20" max="31" width="10.125" style="119" customWidth="1"/>
    <col min="32" max="16384" width="9" style="119"/>
  </cols>
  <sheetData>
    <row r="1" spans="1:31" customFormat="1" ht="39.75" customHeight="1" thickTop="1" thickBot="1">
      <c r="A1" s="112"/>
      <c r="B1" s="132"/>
      <c r="C1" s="133"/>
      <c r="D1" s="133"/>
      <c r="E1" s="133"/>
      <c r="F1" s="132"/>
      <c r="G1" s="127" t="s">
        <v>233</v>
      </c>
      <c r="H1" s="121" t="s">
        <v>225</v>
      </c>
      <c r="I1" s="156" t="s">
        <v>236</v>
      </c>
      <c r="J1" s="122"/>
      <c r="K1" s="122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1" s="99" customFormat="1" ht="16.5" customHeight="1" thickTop="1">
      <c r="A2" s="113" t="s">
        <v>111</v>
      </c>
      <c r="B2" s="134" t="s">
        <v>112</v>
      </c>
      <c r="C2" s="135" t="s">
        <v>113</v>
      </c>
      <c r="D2" s="135" t="s">
        <v>114</v>
      </c>
      <c r="E2" s="135" t="s">
        <v>0</v>
      </c>
      <c r="F2" s="134" t="s">
        <v>1</v>
      </c>
      <c r="G2" s="128" t="s">
        <v>115</v>
      </c>
      <c r="H2" s="123" t="s">
        <v>52</v>
      </c>
      <c r="I2" s="123" t="s">
        <v>53</v>
      </c>
      <c r="J2" s="123" t="s">
        <v>54</v>
      </c>
      <c r="K2" s="123" t="s">
        <v>55</v>
      </c>
      <c r="L2" s="114" t="s">
        <v>116</v>
      </c>
      <c r="M2" s="114" t="s">
        <v>117</v>
      </c>
      <c r="N2" s="114" t="s">
        <v>118</v>
      </c>
      <c r="O2" s="114" t="s">
        <v>2</v>
      </c>
      <c r="P2" s="114" t="s">
        <v>119</v>
      </c>
      <c r="Q2" s="114" t="s">
        <v>120</v>
      </c>
      <c r="R2" s="114" t="s">
        <v>3</v>
      </c>
      <c r="S2" s="114" t="s">
        <v>4</v>
      </c>
      <c r="T2" s="114" t="s">
        <v>121</v>
      </c>
      <c r="U2" s="114" t="s">
        <v>122</v>
      </c>
      <c r="V2" s="114" t="s">
        <v>123</v>
      </c>
      <c r="W2" s="114" t="s">
        <v>5</v>
      </c>
      <c r="X2" s="114" t="s">
        <v>6</v>
      </c>
      <c r="Y2" s="114" t="s">
        <v>7</v>
      </c>
      <c r="Z2" s="114" t="s">
        <v>58</v>
      </c>
      <c r="AA2" s="114" t="s">
        <v>124</v>
      </c>
      <c r="AB2" s="114" t="s">
        <v>125</v>
      </c>
      <c r="AC2" s="114" t="s">
        <v>126</v>
      </c>
      <c r="AD2" s="114" t="s">
        <v>127</v>
      </c>
      <c r="AE2" s="114" t="s">
        <v>128</v>
      </c>
    </row>
    <row r="3" spans="1:31" s="99" customFormat="1" ht="20.25" hidden="1" customHeight="1">
      <c r="A3" s="115"/>
      <c r="B3" s="136"/>
      <c r="C3" s="137"/>
      <c r="D3" s="137"/>
      <c r="E3" s="137"/>
      <c r="F3" s="136"/>
      <c r="G3" s="129"/>
      <c r="H3" s="124"/>
      <c r="I3" s="124"/>
      <c r="J3" s="124"/>
      <c r="K3" s="124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</row>
    <row r="4" spans="1:31" s="118" customFormat="1" ht="13.5" customHeight="1">
      <c r="A4" s="37"/>
      <c r="B4" s="138" t="str">
        <f>IF($F4&lt;&gt;"",登録済データ!$C$2,"")</f>
        <v/>
      </c>
      <c r="C4" s="138" t="str">
        <f>IF($F4&lt;&gt;"",IF($I$1="企業コード3桁",LEFT(登録済データ!$C$3,3),LEFT(登録済データ!$C$3,6)),"")</f>
        <v/>
      </c>
      <c r="D4" s="138"/>
      <c r="E4" s="139" t="str">
        <f>IF(登録済データ!$B7&lt;&gt;0,登録済データ!C7,"")</f>
        <v/>
      </c>
      <c r="F4" s="139" t="str">
        <f>IF(登録済データ!$B7&lt;&gt;0,登録済データ!D7,"")</f>
        <v/>
      </c>
      <c r="G4" s="130" t="str">
        <f>IF(登録済データ!$B7&lt;&gt;0,登録済データ!E7,"")</f>
        <v/>
      </c>
      <c r="H4" s="125" t="str">
        <f>IF(登録済データ!$B7&lt;&gt;0,IF(登録済データ!F7&lt;&gt;"",登録済データ!F7,""),"")</f>
        <v/>
      </c>
      <c r="I4" s="125" t="str">
        <f>IF(登録済データ!$B7&lt;&gt;0,IF(登録済データ!G7&lt;&gt;"",登録済データ!G7,""),"")</f>
        <v/>
      </c>
      <c r="J4" s="125" t="str">
        <f>IF(登録済データ!$B7&lt;&gt;0,IF(登録済データ!H7&lt;&gt;"",登録済データ!H7,""),"")</f>
        <v/>
      </c>
      <c r="K4" s="125" t="str">
        <f>IF(登録済データ!$B7&lt;&gt;0,IF(登録済データ!I7&lt;&gt;"",登録済データ!I7,""),"")</f>
        <v/>
      </c>
      <c r="L4" s="117" t="str">
        <f>IF(登録済データ!$B7&lt;&gt;0,登録済データ!J7,"")</f>
        <v/>
      </c>
      <c r="M4" s="117" t="str">
        <f>IF(登録済データ!$B7&lt;&gt;0,登録済データ!K7,"")</f>
        <v/>
      </c>
      <c r="N4" s="117" t="str">
        <f>IF(登録済データ!$B7&lt;&gt;0,登録済データ!L7,"")</f>
        <v/>
      </c>
      <c r="O4" s="117" t="str">
        <f>IF(登録済データ!$B7&lt;&gt;0,登録済データ!M7,"")</f>
        <v/>
      </c>
      <c r="P4" s="117" t="str">
        <f>IF(登録済データ!$B7&lt;&gt;0,登録済データ!N7,"")</f>
        <v/>
      </c>
      <c r="Q4" s="117" t="str">
        <f>IF(登録済データ!$B7&lt;&gt;0,登録済データ!O7,"")</f>
        <v/>
      </c>
      <c r="R4" s="117" t="str">
        <f>IF(登録済データ!$B7&lt;&gt;0,登録済データ!P7,"")</f>
        <v/>
      </c>
      <c r="S4" s="117" t="str">
        <f>IF(登録済データ!$B7&lt;&gt;0,登録済データ!Q7,"")</f>
        <v/>
      </c>
      <c r="T4" s="117" t="str">
        <f>IF(登録済データ!$B7&lt;&gt;0,登録済データ!R7,"")</f>
        <v/>
      </c>
      <c r="U4" s="117" t="str">
        <f>IF(登録済データ!$B7&lt;&gt;0,登録済データ!S7,"")</f>
        <v/>
      </c>
      <c r="V4" s="117" t="str">
        <f>IF(登録済データ!$B7&lt;&gt;0,登録済データ!T7,"")</f>
        <v/>
      </c>
      <c r="W4" s="117" t="str">
        <f>IF(登録済データ!$B7&lt;&gt;0,登録済データ!U7,"")</f>
        <v/>
      </c>
      <c r="X4" s="117" t="str">
        <f>IF(登録済データ!$B7&lt;&gt;0,登録済データ!V7,"")</f>
        <v/>
      </c>
      <c r="Y4" s="117" t="str">
        <f>IF(登録済データ!$B7&lt;&gt;0,登録済データ!W7,"")</f>
        <v/>
      </c>
      <c r="Z4" s="117" t="str">
        <f>IF(登録済データ!$B7&lt;&gt;0,登録済データ!X7,"")</f>
        <v/>
      </c>
      <c r="AA4" s="78" t="str">
        <f>IF($F4&lt;&gt;"",登録済データ!$C$4,"")</f>
        <v/>
      </c>
      <c r="AB4" s="78"/>
      <c r="AC4" s="78"/>
      <c r="AD4" s="117"/>
      <c r="AE4" s="78"/>
    </row>
    <row r="5" spans="1:31" ht="13.5" customHeight="1">
      <c r="A5" s="37"/>
      <c r="B5" s="138" t="str">
        <f>IF($F5&lt;&gt;"",登録済データ!$C$2,"")</f>
        <v/>
      </c>
      <c r="C5" s="138" t="str">
        <f>IF($F5&lt;&gt;"",IF($I$1="企業コード3桁",LEFT(登録済データ!$C$3,3),LEFT(登録済データ!$C$3,6)),"")</f>
        <v/>
      </c>
      <c r="D5" s="138"/>
      <c r="E5" s="139" t="str">
        <f>IF(登録済データ!$B8&lt;&gt;0,登録済データ!C8,"")</f>
        <v/>
      </c>
      <c r="F5" s="139" t="str">
        <f>IF(登録済データ!$B8&lt;&gt;0,登録済データ!D8,"")</f>
        <v/>
      </c>
      <c r="G5" s="130" t="str">
        <f>IF(登録済データ!$B8&lt;&gt;0,登録済データ!E8,"")</f>
        <v/>
      </c>
      <c r="H5" s="125" t="str">
        <f>IF(登録済データ!$B8&lt;&gt;0,IF(登録済データ!F8&lt;&gt;"",登録済データ!F8,""),"")</f>
        <v/>
      </c>
      <c r="I5" s="125" t="str">
        <f>IF(登録済データ!$B8&lt;&gt;0,IF(登録済データ!G8&lt;&gt;"",登録済データ!G8,""),"")</f>
        <v/>
      </c>
      <c r="J5" s="125" t="str">
        <f>IF(登録済データ!$B8&lt;&gt;0,IF(登録済データ!H8&lt;&gt;"",登録済データ!H8,""),"")</f>
        <v/>
      </c>
      <c r="K5" s="125" t="str">
        <f>IF(登録済データ!$B8&lt;&gt;0,IF(登録済データ!I8&lt;&gt;"",登録済データ!I8,""),"")</f>
        <v/>
      </c>
      <c r="L5" s="117" t="str">
        <f>IF(登録済データ!$B8&lt;&gt;0,登録済データ!J8,"")</f>
        <v/>
      </c>
      <c r="M5" s="117" t="str">
        <f>IF(登録済データ!$B8&lt;&gt;0,登録済データ!K8,"")</f>
        <v/>
      </c>
      <c r="N5" s="117" t="str">
        <f>IF(登録済データ!$B8&lt;&gt;0,登録済データ!L8,"")</f>
        <v/>
      </c>
      <c r="O5" s="117" t="str">
        <f>IF(登録済データ!$B8&lt;&gt;0,登録済データ!M8,"")</f>
        <v/>
      </c>
      <c r="P5" s="117" t="str">
        <f>IF(登録済データ!$B8&lt;&gt;0,登録済データ!N8,"")</f>
        <v/>
      </c>
      <c r="Q5" s="117" t="str">
        <f>IF(登録済データ!$B8&lt;&gt;0,登録済データ!O8,"")</f>
        <v/>
      </c>
      <c r="R5" s="117" t="str">
        <f>IF(登録済データ!$B8&lt;&gt;0,登録済データ!P8,"")</f>
        <v/>
      </c>
      <c r="S5" s="117" t="str">
        <f>IF(登録済データ!$B8&lt;&gt;0,登録済データ!Q8,"")</f>
        <v/>
      </c>
      <c r="T5" s="117" t="str">
        <f>IF(登録済データ!$B8&lt;&gt;0,登録済データ!R8,"")</f>
        <v/>
      </c>
      <c r="U5" s="117" t="str">
        <f>IF(登録済データ!$B8&lt;&gt;0,登録済データ!S8,"")</f>
        <v/>
      </c>
      <c r="V5" s="117" t="str">
        <f>IF(登録済データ!$B8&lt;&gt;0,登録済データ!T8,"")</f>
        <v/>
      </c>
      <c r="W5" s="117" t="str">
        <f>IF(登録済データ!$B8&lt;&gt;0,登録済データ!U8,"")</f>
        <v/>
      </c>
      <c r="X5" s="117" t="str">
        <f>IF(登録済データ!$B8&lt;&gt;0,登録済データ!V8,"")</f>
        <v/>
      </c>
      <c r="Y5" s="117" t="str">
        <f>IF(登録済データ!$B8&lt;&gt;0,登録済データ!W8,"")</f>
        <v/>
      </c>
      <c r="Z5" s="117" t="str">
        <f>IF(登録済データ!$B8&lt;&gt;0,登録済データ!X8,"")</f>
        <v/>
      </c>
      <c r="AA5" s="78" t="str">
        <f>IF($F5&lt;&gt;"",登録済データ!$C$4,"")</f>
        <v/>
      </c>
      <c r="AB5" s="78"/>
      <c r="AC5" s="78"/>
      <c r="AD5" s="117"/>
      <c r="AE5" s="78"/>
    </row>
    <row r="6" spans="1:31" ht="13.5" customHeight="1">
      <c r="A6" s="37"/>
      <c r="B6" s="138" t="str">
        <f>IF($F6&lt;&gt;"",登録済データ!$C$2,"")</f>
        <v/>
      </c>
      <c r="C6" s="138" t="str">
        <f>IF($F6&lt;&gt;"",IF($I$1="企業コード3桁",LEFT(登録済データ!$C$3,3),LEFT(登録済データ!$C$3,6)),"")</f>
        <v/>
      </c>
      <c r="D6" s="138"/>
      <c r="E6" s="139" t="str">
        <f>IF(登録済データ!$B9&lt;&gt;0,登録済データ!C9,"")</f>
        <v/>
      </c>
      <c r="F6" s="139" t="str">
        <f>IF(登録済データ!$B9&lt;&gt;0,登録済データ!D9,"")</f>
        <v/>
      </c>
      <c r="G6" s="130" t="str">
        <f>IF(登録済データ!$B9&lt;&gt;0,登録済データ!E9,"")</f>
        <v/>
      </c>
      <c r="H6" s="125" t="str">
        <f>IF(登録済データ!$B9&lt;&gt;0,IF(登録済データ!F9&lt;&gt;"",登録済データ!F9,""),"")</f>
        <v/>
      </c>
      <c r="I6" s="125" t="str">
        <f>IF(登録済データ!$B9&lt;&gt;0,IF(登録済データ!G9&lt;&gt;"",登録済データ!G9,""),"")</f>
        <v/>
      </c>
      <c r="J6" s="125" t="str">
        <f>IF(登録済データ!$B9&lt;&gt;0,IF(登録済データ!H9&lt;&gt;"",登録済データ!H9,""),"")</f>
        <v/>
      </c>
      <c r="K6" s="125" t="str">
        <f>IF(登録済データ!$B9&lt;&gt;0,IF(登録済データ!I9&lt;&gt;"",登録済データ!I9,""),"")</f>
        <v/>
      </c>
      <c r="L6" s="117" t="str">
        <f>IF(登録済データ!$B9&lt;&gt;0,登録済データ!J9,"")</f>
        <v/>
      </c>
      <c r="M6" s="117" t="str">
        <f>IF(登録済データ!$B9&lt;&gt;0,登録済データ!K9,"")</f>
        <v/>
      </c>
      <c r="N6" s="117" t="str">
        <f>IF(登録済データ!$B9&lt;&gt;0,登録済データ!L9,"")</f>
        <v/>
      </c>
      <c r="O6" s="117" t="str">
        <f>IF(登録済データ!$B9&lt;&gt;0,登録済データ!M9,"")</f>
        <v/>
      </c>
      <c r="P6" s="117" t="str">
        <f>IF(登録済データ!$B9&lt;&gt;0,登録済データ!N9,"")</f>
        <v/>
      </c>
      <c r="Q6" s="117" t="str">
        <f>IF(登録済データ!$B9&lt;&gt;0,登録済データ!O9,"")</f>
        <v/>
      </c>
      <c r="R6" s="117" t="str">
        <f>IF(登録済データ!$B9&lt;&gt;0,登録済データ!P9,"")</f>
        <v/>
      </c>
      <c r="S6" s="117" t="str">
        <f>IF(登録済データ!$B9&lt;&gt;0,登録済データ!Q9,"")</f>
        <v/>
      </c>
      <c r="T6" s="117" t="str">
        <f>IF(登録済データ!$B9&lt;&gt;0,登録済データ!R9,"")</f>
        <v/>
      </c>
      <c r="U6" s="117" t="str">
        <f>IF(登録済データ!$B9&lt;&gt;0,登録済データ!S9,"")</f>
        <v/>
      </c>
      <c r="V6" s="117" t="str">
        <f>IF(登録済データ!$B9&lt;&gt;0,登録済データ!T9,"")</f>
        <v/>
      </c>
      <c r="W6" s="117" t="str">
        <f>IF(登録済データ!$B9&lt;&gt;0,登録済データ!U9,"")</f>
        <v/>
      </c>
      <c r="X6" s="117" t="str">
        <f>IF(登録済データ!$B9&lt;&gt;0,登録済データ!V9,"")</f>
        <v/>
      </c>
      <c r="Y6" s="117" t="str">
        <f>IF(登録済データ!$B9&lt;&gt;0,登録済データ!W9,"")</f>
        <v/>
      </c>
      <c r="Z6" s="117" t="str">
        <f>IF(登録済データ!$B9&lt;&gt;0,登録済データ!X9,"")</f>
        <v/>
      </c>
      <c r="AA6" s="78" t="str">
        <f>IF($F6&lt;&gt;"",登録済データ!$C$4,"")</f>
        <v/>
      </c>
      <c r="AB6" s="78"/>
      <c r="AC6" s="78"/>
      <c r="AD6" s="117"/>
      <c r="AE6" s="78"/>
    </row>
    <row r="7" spans="1:31" ht="13.5" customHeight="1">
      <c r="A7" s="37"/>
      <c r="B7" s="138" t="str">
        <f>IF($F7&lt;&gt;"",登録済データ!$C$2,"")</f>
        <v/>
      </c>
      <c r="C7" s="138" t="str">
        <f>IF($F7&lt;&gt;"",IF($I$1="企業コード3桁",LEFT(登録済データ!$C$3,3),LEFT(登録済データ!$C$3,6)),"")</f>
        <v/>
      </c>
      <c r="D7" s="138"/>
      <c r="E7" s="139" t="str">
        <f>IF(登録済データ!$B10&lt;&gt;0,登録済データ!C10,"")</f>
        <v/>
      </c>
      <c r="F7" s="139" t="str">
        <f>IF(登録済データ!$B10&lt;&gt;0,登録済データ!D10,"")</f>
        <v/>
      </c>
      <c r="G7" s="130" t="str">
        <f>IF(登録済データ!$B10&lt;&gt;0,登録済データ!E10,"")</f>
        <v/>
      </c>
      <c r="H7" s="125" t="str">
        <f>IF(登録済データ!$B10&lt;&gt;0,IF(登録済データ!F10&lt;&gt;"",登録済データ!F10,""),"")</f>
        <v/>
      </c>
      <c r="I7" s="125" t="str">
        <f>IF(登録済データ!$B10&lt;&gt;0,IF(登録済データ!G10&lt;&gt;"",登録済データ!G10,""),"")</f>
        <v/>
      </c>
      <c r="J7" s="125" t="str">
        <f>IF(登録済データ!$B10&lt;&gt;0,IF(登録済データ!H10&lt;&gt;"",登録済データ!H10,""),"")</f>
        <v/>
      </c>
      <c r="K7" s="125" t="str">
        <f>IF(登録済データ!$B10&lt;&gt;0,IF(登録済データ!I10&lt;&gt;"",登録済データ!I10,""),"")</f>
        <v/>
      </c>
      <c r="L7" s="117" t="str">
        <f>IF(登録済データ!$B10&lt;&gt;0,登録済データ!J10,"")</f>
        <v/>
      </c>
      <c r="M7" s="117" t="str">
        <f>IF(登録済データ!$B10&lt;&gt;0,登録済データ!K10,"")</f>
        <v/>
      </c>
      <c r="N7" s="117" t="str">
        <f>IF(登録済データ!$B10&lt;&gt;0,登録済データ!L10,"")</f>
        <v/>
      </c>
      <c r="O7" s="117" t="str">
        <f>IF(登録済データ!$B10&lt;&gt;0,登録済データ!M10,"")</f>
        <v/>
      </c>
      <c r="P7" s="117" t="str">
        <f>IF(登録済データ!$B10&lt;&gt;0,登録済データ!N10,"")</f>
        <v/>
      </c>
      <c r="Q7" s="117" t="str">
        <f>IF(登録済データ!$B10&lt;&gt;0,登録済データ!O10,"")</f>
        <v/>
      </c>
      <c r="R7" s="117" t="str">
        <f>IF(登録済データ!$B10&lt;&gt;0,登録済データ!P10,"")</f>
        <v/>
      </c>
      <c r="S7" s="117" t="str">
        <f>IF(登録済データ!$B10&lt;&gt;0,登録済データ!Q10,"")</f>
        <v/>
      </c>
      <c r="T7" s="117" t="str">
        <f>IF(登録済データ!$B10&lt;&gt;0,登録済データ!R10,"")</f>
        <v/>
      </c>
      <c r="U7" s="117" t="str">
        <f>IF(登録済データ!$B10&lt;&gt;0,登録済データ!S10,"")</f>
        <v/>
      </c>
      <c r="V7" s="117" t="str">
        <f>IF(登録済データ!$B10&lt;&gt;0,登録済データ!T10,"")</f>
        <v/>
      </c>
      <c r="W7" s="117" t="str">
        <f>IF(登録済データ!$B10&lt;&gt;0,登録済データ!U10,"")</f>
        <v/>
      </c>
      <c r="X7" s="117" t="str">
        <f>IF(登録済データ!$B10&lt;&gt;0,登録済データ!V10,"")</f>
        <v/>
      </c>
      <c r="Y7" s="117" t="str">
        <f>IF(登録済データ!$B10&lt;&gt;0,登録済データ!W10,"")</f>
        <v/>
      </c>
      <c r="Z7" s="117" t="str">
        <f>IF(登録済データ!$B10&lt;&gt;0,登録済データ!X10,"")</f>
        <v/>
      </c>
      <c r="AA7" s="78" t="str">
        <f>IF($F7&lt;&gt;"",登録済データ!$C$4,"")</f>
        <v/>
      </c>
      <c r="AB7" s="78"/>
      <c r="AC7" s="78"/>
      <c r="AD7" s="117"/>
      <c r="AE7" s="78"/>
    </row>
    <row r="8" spans="1:31" ht="13.5" customHeight="1">
      <c r="A8" s="37"/>
      <c r="B8" s="138" t="str">
        <f>IF($F8&lt;&gt;"",登録済データ!$C$2,"")</f>
        <v/>
      </c>
      <c r="C8" s="138" t="str">
        <f>IF($F8&lt;&gt;"",IF($I$1="企業コード3桁",LEFT(登録済データ!$C$3,3),LEFT(登録済データ!$C$3,6)),"")</f>
        <v/>
      </c>
      <c r="D8" s="138"/>
      <c r="E8" s="139" t="str">
        <f>IF(登録済データ!$B11&lt;&gt;0,登録済データ!C11,"")</f>
        <v/>
      </c>
      <c r="F8" s="139" t="str">
        <f>IF(登録済データ!$B11&lt;&gt;0,登録済データ!D11,"")</f>
        <v/>
      </c>
      <c r="G8" s="130" t="str">
        <f>IF(登録済データ!$B11&lt;&gt;0,登録済データ!E11,"")</f>
        <v/>
      </c>
      <c r="H8" s="125" t="str">
        <f>IF(登録済データ!$B11&lt;&gt;0,IF(登録済データ!F11&lt;&gt;"",登録済データ!F11,""),"")</f>
        <v/>
      </c>
      <c r="I8" s="125" t="str">
        <f>IF(登録済データ!$B11&lt;&gt;0,IF(登録済データ!G11&lt;&gt;"",登録済データ!G11,""),"")</f>
        <v/>
      </c>
      <c r="J8" s="125" t="str">
        <f>IF(登録済データ!$B11&lt;&gt;0,IF(登録済データ!H11&lt;&gt;"",登録済データ!H11,""),"")</f>
        <v/>
      </c>
      <c r="K8" s="125" t="str">
        <f>IF(登録済データ!$B11&lt;&gt;0,IF(登録済データ!I11&lt;&gt;"",登録済データ!I11,""),"")</f>
        <v/>
      </c>
      <c r="L8" s="117" t="str">
        <f>IF(登録済データ!$B11&lt;&gt;0,登録済データ!J11,"")</f>
        <v/>
      </c>
      <c r="M8" s="117" t="str">
        <f>IF(登録済データ!$B11&lt;&gt;0,登録済データ!K11,"")</f>
        <v/>
      </c>
      <c r="N8" s="117" t="str">
        <f>IF(登録済データ!$B11&lt;&gt;0,登録済データ!L11,"")</f>
        <v/>
      </c>
      <c r="O8" s="117" t="str">
        <f>IF(登録済データ!$B11&lt;&gt;0,登録済データ!M11,"")</f>
        <v/>
      </c>
      <c r="P8" s="117" t="str">
        <f>IF(登録済データ!$B11&lt;&gt;0,登録済データ!N11,"")</f>
        <v/>
      </c>
      <c r="Q8" s="117" t="str">
        <f>IF(登録済データ!$B11&lt;&gt;0,登録済データ!O11,"")</f>
        <v/>
      </c>
      <c r="R8" s="117" t="str">
        <f>IF(登録済データ!$B11&lt;&gt;0,登録済データ!P11,"")</f>
        <v/>
      </c>
      <c r="S8" s="117" t="str">
        <f>IF(登録済データ!$B11&lt;&gt;0,登録済データ!Q11,"")</f>
        <v/>
      </c>
      <c r="T8" s="117" t="str">
        <f>IF(登録済データ!$B11&lt;&gt;0,登録済データ!R11,"")</f>
        <v/>
      </c>
      <c r="U8" s="117" t="str">
        <f>IF(登録済データ!$B11&lt;&gt;0,登録済データ!S11,"")</f>
        <v/>
      </c>
      <c r="V8" s="117" t="str">
        <f>IF(登録済データ!$B11&lt;&gt;0,登録済データ!T11,"")</f>
        <v/>
      </c>
      <c r="W8" s="117" t="str">
        <f>IF(登録済データ!$B11&lt;&gt;0,登録済データ!U11,"")</f>
        <v/>
      </c>
      <c r="X8" s="117" t="str">
        <f>IF(登録済データ!$B11&lt;&gt;0,登録済データ!V11,"")</f>
        <v/>
      </c>
      <c r="Y8" s="117" t="str">
        <f>IF(登録済データ!$B11&lt;&gt;0,登録済データ!W11,"")</f>
        <v/>
      </c>
      <c r="Z8" s="117" t="str">
        <f>IF(登録済データ!$B11&lt;&gt;0,登録済データ!X11,"")</f>
        <v/>
      </c>
      <c r="AA8" s="78" t="str">
        <f>IF($F8&lt;&gt;"",登録済データ!$C$4,"")</f>
        <v/>
      </c>
      <c r="AB8" s="78"/>
      <c r="AC8" s="78"/>
      <c r="AD8" s="117"/>
      <c r="AE8" s="78"/>
    </row>
    <row r="9" spans="1:31" ht="13.5" customHeight="1">
      <c r="A9" s="37"/>
      <c r="B9" s="138" t="str">
        <f>IF($F9&lt;&gt;"",登録済データ!$C$2,"")</f>
        <v/>
      </c>
      <c r="C9" s="138" t="str">
        <f>IF($F9&lt;&gt;"",IF($I$1="企業コード3桁",LEFT(登録済データ!$C$3,3),LEFT(登録済データ!$C$3,6)),"")</f>
        <v/>
      </c>
      <c r="D9" s="138"/>
      <c r="E9" s="139" t="str">
        <f>IF(登録済データ!$B12&lt;&gt;0,登録済データ!C12,"")</f>
        <v/>
      </c>
      <c r="F9" s="139" t="str">
        <f>IF(登録済データ!$B12&lt;&gt;0,登録済データ!D12,"")</f>
        <v/>
      </c>
      <c r="G9" s="130" t="str">
        <f>IF(登録済データ!$B12&lt;&gt;0,登録済データ!E12,"")</f>
        <v/>
      </c>
      <c r="H9" s="125" t="str">
        <f>IF(登録済データ!$B12&lt;&gt;0,IF(登録済データ!F12&lt;&gt;"",登録済データ!F12,""),"")</f>
        <v/>
      </c>
      <c r="I9" s="125" t="str">
        <f>IF(登録済データ!$B12&lt;&gt;0,IF(登録済データ!G12&lt;&gt;"",登録済データ!G12,""),"")</f>
        <v/>
      </c>
      <c r="J9" s="125" t="str">
        <f>IF(登録済データ!$B12&lt;&gt;0,IF(登録済データ!H12&lt;&gt;"",登録済データ!H12,""),"")</f>
        <v/>
      </c>
      <c r="K9" s="125" t="str">
        <f>IF(登録済データ!$B12&lt;&gt;0,IF(登録済データ!I12&lt;&gt;"",登録済データ!I12,""),"")</f>
        <v/>
      </c>
      <c r="L9" s="117" t="str">
        <f>IF(登録済データ!$B12&lt;&gt;0,登録済データ!J12,"")</f>
        <v/>
      </c>
      <c r="M9" s="117" t="str">
        <f>IF(登録済データ!$B12&lt;&gt;0,登録済データ!K12,"")</f>
        <v/>
      </c>
      <c r="N9" s="117" t="str">
        <f>IF(登録済データ!$B12&lt;&gt;0,登録済データ!L12,"")</f>
        <v/>
      </c>
      <c r="O9" s="117" t="str">
        <f>IF(登録済データ!$B12&lt;&gt;0,登録済データ!M12,"")</f>
        <v/>
      </c>
      <c r="P9" s="117" t="str">
        <f>IF(登録済データ!$B12&lt;&gt;0,登録済データ!N12,"")</f>
        <v/>
      </c>
      <c r="Q9" s="117" t="str">
        <f>IF(登録済データ!$B12&lt;&gt;0,登録済データ!O12,"")</f>
        <v/>
      </c>
      <c r="R9" s="117" t="str">
        <f>IF(登録済データ!$B12&lt;&gt;0,登録済データ!P12,"")</f>
        <v/>
      </c>
      <c r="S9" s="117" t="str">
        <f>IF(登録済データ!$B12&lt;&gt;0,登録済データ!Q12,"")</f>
        <v/>
      </c>
      <c r="T9" s="117" t="str">
        <f>IF(登録済データ!$B12&lt;&gt;0,登録済データ!R12,"")</f>
        <v/>
      </c>
      <c r="U9" s="117" t="str">
        <f>IF(登録済データ!$B12&lt;&gt;0,登録済データ!S12,"")</f>
        <v/>
      </c>
      <c r="V9" s="117" t="str">
        <f>IF(登録済データ!$B12&lt;&gt;0,登録済データ!T12,"")</f>
        <v/>
      </c>
      <c r="W9" s="117" t="str">
        <f>IF(登録済データ!$B12&lt;&gt;0,登録済データ!U12,"")</f>
        <v/>
      </c>
      <c r="X9" s="117" t="str">
        <f>IF(登録済データ!$B12&lt;&gt;0,登録済データ!V12,"")</f>
        <v/>
      </c>
      <c r="Y9" s="117" t="str">
        <f>IF(登録済データ!$B12&lt;&gt;0,登録済データ!W12,"")</f>
        <v/>
      </c>
      <c r="Z9" s="117" t="str">
        <f>IF(登録済データ!$B12&lt;&gt;0,登録済データ!X12,"")</f>
        <v/>
      </c>
      <c r="AA9" s="78" t="str">
        <f>IF($F9&lt;&gt;"",登録済データ!$C$4,"")</f>
        <v/>
      </c>
      <c r="AB9" s="78"/>
      <c r="AC9" s="78"/>
      <c r="AD9" s="117"/>
      <c r="AE9" s="78"/>
    </row>
    <row r="10" spans="1:31" ht="13.5" customHeight="1">
      <c r="A10" s="37"/>
      <c r="B10" s="138" t="str">
        <f>IF($F10&lt;&gt;"",登録済データ!$C$2,"")</f>
        <v/>
      </c>
      <c r="C10" s="138" t="str">
        <f>IF($F10&lt;&gt;"",IF($I$1="企業コード3桁",LEFT(登録済データ!$C$3,3),LEFT(登録済データ!$C$3,6)),"")</f>
        <v/>
      </c>
      <c r="D10" s="138"/>
      <c r="E10" s="139" t="str">
        <f>IF(登録済データ!$B13&lt;&gt;0,登録済データ!C13,"")</f>
        <v/>
      </c>
      <c r="F10" s="139" t="str">
        <f>IF(登録済データ!$B13&lt;&gt;0,登録済データ!D13,"")</f>
        <v/>
      </c>
      <c r="G10" s="130" t="str">
        <f>IF(登録済データ!$B13&lt;&gt;0,登録済データ!E13,"")</f>
        <v/>
      </c>
      <c r="H10" s="125" t="str">
        <f>IF(登録済データ!$B13&lt;&gt;0,IF(登録済データ!F13&lt;&gt;"",登録済データ!F13,""),"")</f>
        <v/>
      </c>
      <c r="I10" s="125" t="str">
        <f>IF(登録済データ!$B13&lt;&gt;0,IF(登録済データ!G13&lt;&gt;"",登録済データ!G13,""),"")</f>
        <v/>
      </c>
      <c r="J10" s="125" t="str">
        <f>IF(登録済データ!$B13&lt;&gt;0,IF(登録済データ!H13&lt;&gt;"",登録済データ!H13,""),"")</f>
        <v/>
      </c>
      <c r="K10" s="125" t="str">
        <f>IF(登録済データ!$B13&lt;&gt;0,IF(登録済データ!I13&lt;&gt;"",登録済データ!I13,""),"")</f>
        <v/>
      </c>
      <c r="L10" s="117" t="str">
        <f>IF(登録済データ!$B13&lt;&gt;0,登録済データ!J13,"")</f>
        <v/>
      </c>
      <c r="M10" s="117" t="str">
        <f>IF(登録済データ!$B13&lt;&gt;0,登録済データ!K13,"")</f>
        <v/>
      </c>
      <c r="N10" s="117" t="str">
        <f>IF(登録済データ!$B13&lt;&gt;0,登録済データ!L13,"")</f>
        <v/>
      </c>
      <c r="O10" s="117" t="str">
        <f>IF(登録済データ!$B13&lt;&gt;0,登録済データ!M13,"")</f>
        <v/>
      </c>
      <c r="P10" s="117" t="str">
        <f>IF(登録済データ!$B13&lt;&gt;0,登録済データ!N13,"")</f>
        <v/>
      </c>
      <c r="Q10" s="117" t="str">
        <f>IF(登録済データ!$B13&lt;&gt;0,登録済データ!O13,"")</f>
        <v/>
      </c>
      <c r="R10" s="117" t="str">
        <f>IF(登録済データ!$B13&lt;&gt;0,登録済データ!P13,"")</f>
        <v/>
      </c>
      <c r="S10" s="117" t="str">
        <f>IF(登録済データ!$B13&lt;&gt;0,登録済データ!Q13,"")</f>
        <v/>
      </c>
      <c r="T10" s="117" t="str">
        <f>IF(登録済データ!$B13&lt;&gt;0,登録済データ!R13,"")</f>
        <v/>
      </c>
      <c r="U10" s="117" t="str">
        <f>IF(登録済データ!$B13&lt;&gt;0,登録済データ!S13,"")</f>
        <v/>
      </c>
      <c r="V10" s="117" t="str">
        <f>IF(登録済データ!$B13&lt;&gt;0,登録済データ!T13,"")</f>
        <v/>
      </c>
      <c r="W10" s="117" t="str">
        <f>IF(登録済データ!$B13&lt;&gt;0,登録済データ!U13,"")</f>
        <v/>
      </c>
      <c r="X10" s="117" t="str">
        <f>IF(登録済データ!$B13&lt;&gt;0,登録済データ!V13,"")</f>
        <v/>
      </c>
      <c r="Y10" s="117" t="str">
        <f>IF(登録済データ!$B13&lt;&gt;0,登録済データ!W13,"")</f>
        <v/>
      </c>
      <c r="Z10" s="117" t="str">
        <f>IF(登録済データ!$B13&lt;&gt;0,登録済データ!X13,"")</f>
        <v/>
      </c>
      <c r="AA10" s="78" t="str">
        <f>IF($F10&lt;&gt;"",登録済データ!$C$4,"")</f>
        <v/>
      </c>
      <c r="AB10" s="78"/>
      <c r="AC10" s="78"/>
      <c r="AD10" s="117"/>
      <c r="AE10" s="78"/>
    </row>
    <row r="11" spans="1:31" ht="13.5" customHeight="1">
      <c r="A11" s="37"/>
      <c r="B11" s="138" t="str">
        <f>IF($F11&lt;&gt;"",登録済データ!$C$2,"")</f>
        <v/>
      </c>
      <c r="C11" s="138" t="str">
        <f>IF($F11&lt;&gt;"",IF($I$1="企業コード3桁",LEFT(登録済データ!$C$3,3),LEFT(登録済データ!$C$3,6)),"")</f>
        <v/>
      </c>
      <c r="D11" s="138"/>
      <c r="E11" s="139" t="str">
        <f>IF(登録済データ!$B14&lt;&gt;0,登録済データ!C14,"")</f>
        <v/>
      </c>
      <c r="F11" s="139" t="str">
        <f>IF(登録済データ!$B14&lt;&gt;0,登録済データ!D14,"")</f>
        <v/>
      </c>
      <c r="G11" s="130" t="str">
        <f>IF(登録済データ!$B14&lt;&gt;0,登録済データ!E14,"")</f>
        <v/>
      </c>
      <c r="H11" s="125" t="str">
        <f>IF(登録済データ!$B14&lt;&gt;0,IF(登録済データ!F14&lt;&gt;"",登録済データ!F14,""),"")</f>
        <v/>
      </c>
      <c r="I11" s="125" t="str">
        <f>IF(登録済データ!$B14&lt;&gt;0,IF(登録済データ!G14&lt;&gt;"",登録済データ!G14,""),"")</f>
        <v/>
      </c>
      <c r="J11" s="125" t="str">
        <f>IF(登録済データ!$B14&lt;&gt;0,IF(登録済データ!H14&lt;&gt;"",登録済データ!H14,""),"")</f>
        <v/>
      </c>
      <c r="K11" s="125" t="str">
        <f>IF(登録済データ!$B14&lt;&gt;0,IF(登録済データ!I14&lt;&gt;"",登録済データ!I14,""),"")</f>
        <v/>
      </c>
      <c r="L11" s="117" t="str">
        <f>IF(登録済データ!$B14&lt;&gt;0,登録済データ!J14,"")</f>
        <v/>
      </c>
      <c r="M11" s="117" t="str">
        <f>IF(登録済データ!$B14&lt;&gt;0,登録済データ!K14,"")</f>
        <v/>
      </c>
      <c r="N11" s="117" t="str">
        <f>IF(登録済データ!$B14&lt;&gt;0,登録済データ!L14,"")</f>
        <v/>
      </c>
      <c r="O11" s="117" t="str">
        <f>IF(登録済データ!$B14&lt;&gt;0,登録済データ!M14,"")</f>
        <v/>
      </c>
      <c r="P11" s="117" t="str">
        <f>IF(登録済データ!$B14&lt;&gt;0,登録済データ!N14,"")</f>
        <v/>
      </c>
      <c r="Q11" s="117" t="str">
        <f>IF(登録済データ!$B14&lt;&gt;0,登録済データ!O14,"")</f>
        <v/>
      </c>
      <c r="R11" s="117" t="str">
        <f>IF(登録済データ!$B14&lt;&gt;0,登録済データ!P14,"")</f>
        <v/>
      </c>
      <c r="S11" s="117" t="str">
        <f>IF(登録済データ!$B14&lt;&gt;0,登録済データ!Q14,"")</f>
        <v/>
      </c>
      <c r="T11" s="117" t="str">
        <f>IF(登録済データ!$B14&lt;&gt;0,登録済データ!R14,"")</f>
        <v/>
      </c>
      <c r="U11" s="117" t="str">
        <f>IF(登録済データ!$B14&lt;&gt;0,登録済データ!S14,"")</f>
        <v/>
      </c>
      <c r="V11" s="117" t="str">
        <f>IF(登録済データ!$B14&lt;&gt;0,登録済データ!T14,"")</f>
        <v/>
      </c>
      <c r="W11" s="117" t="str">
        <f>IF(登録済データ!$B14&lt;&gt;0,登録済データ!U14,"")</f>
        <v/>
      </c>
      <c r="X11" s="117" t="str">
        <f>IF(登録済データ!$B14&lt;&gt;0,登録済データ!V14,"")</f>
        <v/>
      </c>
      <c r="Y11" s="117" t="str">
        <f>IF(登録済データ!$B14&lt;&gt;0,登録済データ!W14,"")</f>
        <v/>
      </c>
      <c r="Z11" s="117" t="str">
        <f>IF(登録済データ!$B14&lt;&gt;0,登録済データ!X14,"")</f>
        <v/>
      </c>
      <c r="AA11" s="78" t="str">
        <f>IF($F11&lt;&gt;"",登録済データ!$C$4,"")</f>
        <v/>
      </c>
      <c r="AB11" s="78"/>
      <c r="AC11" s="78"/>
      <c r="AD11" s="117"/>
      <c r="AE11" s="78"/>
    </row>
    <row r="12" spans="1:31" ht="13.5" customHeight="1">
      <c r="A12" s="37"/>
      <c r="B12" s="138" t="str">
        <f>IF($F12&lt;&gt;"",登録済データ!$C$2,"")</f>
        <v/>
      </c>
      <c r="C12" s="138" t="str">
        <f>IF($F12&lt;&gt;"",IF($I$1="企業コード3桁",LEFT(登録済データ!$C$3,3),LEFT(登録済データ!$C$3,6)),"")</f>
        <v/>
      </c>
      <c r="D12" s="138"/>
      <c r="E12" s="139" t="str">
        <f>IF(登録済データ!$B15&lt;&gt;0,登録済データ!C15,"")</f>
        <v/>
      </c>
      <c r="F12" s="139" t="str">
        <f>IF(登録済データ!$B15&lt;&gt;0,登録済データ!D15,"")</f>
        <v/>
      </c>
      <c r="G12" s="130" t="str">
        <f>IF(登録済データ!$B15&lt;&gt;0,登録済データ!E15,"")</f>
        <v/>
      </c>
      <c r="H12" s="125" t="str">
        <f>IF(登録済データ!$B15&lt;&gt;0,IF(登録済データ!F15&lt;&gt;"",登録済データ!F15,""),"")</f>
        <v/>
      </c>
      <c r="I12" s="125" t="str">
        <f>IF(登録済データ!$B15&lt;&gt;0,IF(登録済データ!G15&lt;&gt;"",登録済データ!G15,""),"")</f>
        <v/>
      </c>
      <c r="J12" s="125" t="str">
        <f>IF(登録済データ!$B15&lt;&gt;0,IF(登録済データ!H15&lt;&gt;"",登録済データ!H15,""),"")</f>
        <v/>
      </c>
      <c r="K12" s="125" t="str">
        <f>IF(登録済データ!$B15&lt;&gt;0,IF(登録済データ!I15&lt;&gt;"",登録済データ!I15,""),"")</f>
        <v/>
      </c>
      <c r="L12" s="117" t="str">
        <f>IF(登録済データ!$B15&lt;&gt;0,登録済データ!J15,"")</f>
        <v/>
      </c>
      <c r="M12" s="117" t="str">
        <f>IF(登録済データ!$B15&lt;&gt;0,登録済データ!K15,"")</f>
        <v/>
      </c>
      <c r="N12" s="117" t="str">
        <f>IF(登録済データ!$B15&lt;&gt;0,登録済データ!L15,"")</f>
        <v/>
      </c>
      <c r="O12" s="117" t="str">
        <f>IF(登録済データ!$B15&lt;&gt;0,登録済データ!M15,"")</f>
        <v/>
      </c>
      <c r="P12" s="117" t="str">
        <f>IF(登録済データ!$B15&lt;&gt;0,登録済データ!N15,"")</f>
        <v/>
      </c>
      <c r="Q12" s="117" t="str">
        <f>IF(登録済データ!$B15&lt;&gt;0,登録済データ!O15,"")</f>
        <v/>
      </c>
      <c r="R12" s="117" t="str">
        <f>IF(登録済データ!$B15&lt;&gt;0,登録済データ!P15,"")</f>
        <v/>
      </c>
      <c r="S12" s="117" t="str">
        <f>IF(登録済データ!$B15&lt;&gt;0,登録済データ!Q15,"")</f>
        <v/>
      </c>
      <c r="T12" s="117" t="str">
        <f>IF(登録済データ!$B15&lt;&gt;0,登録済データ!R15,"")</f>
        <v/>
      </c>
      <c r="U12" s="117" t="str">
        <f>IF(登録済データ!$B15&lt;&gt;0,登録済データ!S15,"")</f>
        <v/>
      </c>
      <c r="V12" s="117" t="str">
        <f>IF(登録済データ!$B15&lt;&gt;0,登録済データ!T15,"")</f>
        <v/>
      </c>
      <c r="W12" s="117" t="str">
        <f>IF(登録済データ!$B15&lt;&gt;0,登録済データ!U15,"")</f>
        <v/>
      </c>
      <c r="X12" s="117" t="str">
        <f>IF(登録済データ!$B15&lt;&gt;0,登録済データ!V15,"")</f>
        <v/>
      </c>
      <c r="Y12" s="117" t="str">
        <f>IF(登録済データ!$B15&lt;&gt;0,登録済データ!W15,"")</f>
        <v/>
      </c>
      <c r="Z12" s="117" t="str">
        <f>IF(登録済データ!$B15&lt;&gt;0,登録済データ!X15,"")</f>
        <v/>
      </c>
      <c r="AA12" s="78" t="str">
        <f>IF($F12&lt;&gt;"",登録済データ!$C$4,"")</f>
        <v/>
      </c>
      <c r="AB12" s="78"/>
      <c r="AC12" s="78"/>
      <c r="AD12" s="117"/>
      <c r="AE12" s="78"/>
    </row>
    <row r="13" spans="1:31" ht="13.5" customHeight="1">
      <c r="A13" s="37"/>
      <c r="B13" s="138" t="str">
        <f>IF($F13&lt;&gt;"",登録済データ!$C$2,"")</f>
        <v/>
      </c>
      <c r="C13" s="138" t="str">
        <f>IF($F13&lt;&gt;"",IF($I$1="企業コード3桁",LEFT(登録済データ!$C$3,3),LEFT(登録済データ!$C$3,6)),"")</f>
        <v/>
      </c>
      <c r="D13" s="138"/>
      <c r="E13" s="139" t="str">
        <f>IF(登録済データ!$B16&lt;&gt;0,登録済データ!C16,"")</f>
        <v/>
      </c>
      <c r="F13" s="139" t="str">
        <f>IF(登録済データ!$B16&lt;&gt;0,登録済データ!D16,"")</f>
        <v/>
      </c>
      <c r="G13" s="130" t="str">
        <f>IF(登録済データ!$B16&lt;&gt;0,登録済データ!E16,"")</f>
        <v/>
      </c>
      <c r="H13" s="125" t="str">
        <f>IF(登録済データ!$B16&lt;&gt;0,IF(登録済データ!F16&lt;&gt;"",登録済データ!F16,""),"")</f>
        <v/>
      </c>
      <c r="I13" s="125" t="str">
        <f>IF(登録済データ!$B16&lt;&gt;0,IF(登録済データ!G16&lt;&gt;"",登録済データ!G16,""),"")</f>
        <v/>
      </c>
      <c r="J13" s="125" t="str">
        <f>IF(登録済データ!$B16&lt;&gt;0,IF(登録済データ!H16&lt;&gt;"",登録済データ!H16,""),"")</f>
        <v/>
      </c>
      <c r="K13" s="125" t="str">
        <f>IF(登録済データ!$B16&lt;&gt;0,IF(登録済データ!I16&lt;&gt;"",登録済データ!I16,""),"")</f>
        <v/>
      </c>
      <c r="L13" s="117" t="str">
        <f>IF(登録済データ!$B16&lt;&gt;0,登録済データ!J16,"")</f>
        <v/>
      </c>
      <c r="M13" s="117" t="str">
        <f>IF(登録済データ!$B16&lt;&gt;0,登録済データ!K16,"")</f>
        <v/>
      </c>
      <c r="N13" s="117" t="str">
        <f>IF(登録済データ!$B16&lt;&gt;0,登録済データ!L16,"")</f>
        <v/>
      </c>
      <c r="O13" s="117" t="str">
        <f>IF(登録済データ!$B16&lt;&gt;0,登録済データ!M16,"")</f>
        <v/>
      </c>
      <c r="P13" s="117" t="str">
        <f>IF(登録済データ!$B16&lt;&gt;0,登録済データ!N16,"")</f>
        <v/>
      </c>
      <c r="Q13" s="117" t="str">
        <f>IF(登録済データ!$B16&lt;&gt;0,登録済データ!O16,"")</f>
        <v/>
      </c>
      <c r="R13" s="117" t="str">
        <f>IF(登録済データ!$B16&lt;&gt;0,登録済データ!P16,"")</f>
        <v/>
      </c>
      <c r="S13" s="117" t="str">
        <f>IF(登録済データ!$B16&lt;&gt;0,登録済データ!Q16,"")</f>
        <v/>
      </c>
      <c r="T13" s="117" t="str">
        <f>IF(登録済データ!$B16&lt;&gt;0,登録済データ!R16,"")</f>
        <v/>
      </c>
      <c r="U13" s="117" t="str">
        <f>IF(登録済データ!$B16&lt;&gt;0,登録済データ!S16,"")</f>
        <v/>
      </c>
      <c r="V13" s="117" t="str">
        <f>IF(登録済データ!$B16&lt;&gt;0,登録済データ!T16,"")</f>
        <v/>
      </c>
      <c r="W13" s="117" t="str">
        <f>IF(登録済データ!$B16&lt;&gt;0,登録済データ!U16,"")</f>
        <v/>
      </c>
      <c r="X13" s="117" t="str">
        <f>IF(登録済データ!$B16&lt;&gt;0,登録済データ!V16,"")</f>
        <v/>
      </c>
      <c r="Y13" s="117" t="str">
        <f>IF(登録済データ!$B16&lt;&gt;0,登録済データ!W16,"")</f>
        <v/>
      </c>
      <c r="Z13" s="117" t="str">
        <f>IF(登録済データ!$B16&lt;&gt;0,登録済データ!X16,"")</f>
        <v/>
      </c>
      <c r="AA13" s="78" t="str">
        <f>IF($F13&lt;&gt;"",登録済データ!$C$4,"")</f>
        <v/>
      </c>
      <c r="AB13" s="78"/>
      <c r="AC13" s="78"/>
      <c r="AD13" s="117"/>
      <c r="AE13" s="78"/>
    </row>
    <row r="14" spans="1:31" ht="13.5" customHeight="1">
      <c r="A14" s="37"/>
      <c r="B14" s="138" t="str">
        <f>IF($F14&lt;&gt;"",登録済データ!$C$2,"")</f>
        <v/>
      </c>
      <c r="C14" s="138" t="str">
        <f>IF($F14&lt;&gt;"",IF($I$1="企業コード3桁",LEFT(登録済データ!$C$3,3),LEFT(登録済データ!$C$3,6)),"")</f>
        <v/>
      </c>
      <c r="D14" s="138"/>
      <c r="E14" s="139" t="str">
        <f>IF(登録済データ!$B17&lt;&gt;0,登録済データ!C17,"")</f>
        <v/>
      </c>
      <c r="F14" s="139" t="str">
        <f>IF(登録済データ!$B17&lt;&gt;0,登録済データ!D17,"")</f>
        <v/>
      </c>
      <c r="G14" s="130" t="str">
        <f>IF(登録済データ!$B17&lt;&gt;0,登録済データ!E17,"")</f>
        <v/>
      </c>
      <c r="H14" s="125" t="str">
        <f>IF(登録済データ!$B17&lt;&gt;0,IF(登録済データ!F17&lt;&gt;"",登録済データ!F17,""),"")</f>
        <v/>
      </c>
      <c r="I14" s="125" t="str">
        <f>IF(登録済データ!$B17&lt;&gt;0,IF(登録済データ!G17&lt;&gt;"",登録済データ!G17,""),"")</f>
        <v/>
      </c>
      <c r="J14" s="125" t="str">
        <f>IF(登録済データ!$B17&lt;&gt;0,IF(登録済データ!H17&lt;&gt;"",登録済データ!H17,""),"")</f>
        <v/>
      </c>
      <c r="K14" s="125" t="str">
        <f>IF(登録済データ!$B17&lt;&gt;0,IF(登録済データ!I17&lt;&gt;"",登録済データ!I17,""),"")</f>
        <v/>
      </c>
      <c r="L14" s="117" t="str">
        <f>IF(登録済データ!$B17&lt;&gt;0,登録済データ!J17,"")</f>
        <v/>
      </c>
      <c r="M14" s="117" t="str">
        <f>IF(登録済データ!$B17&lt;&gt;0,登録済データ!K17,"")</f>
        <v/>
      </c>
      <c r="N14" s="117" t="str">
        <f>IF(登録済データ!$B17&lt;&gt;0,登録済データ!L17,"")</f>
        <v/>
      </c>
      <c r="O14" s="117" t="str">
        <f>IF(登録済データ!$B17&lt;&gt;0,登録済データ!M17,"")</f>
        <v/>
      </c>
      <c r="P14" s="117" t="str">
        <f>IF(登録済データ!$B17&lt;&gt;0,登録済データ!N17,"")</f>
        <v/>
      </c>
      <c r="Q14" s="117" t="str">
        <f>IF(登録済データ!$B17&lt;&gt;0,登録済データ!O17,"")</f>
        <v/>
      </c>
      <c r="R14" s="117" t="str">
        <f>IF(登録済データ!$B17&lt;&gt;0,登録済データ!P17,"")</f>
        <v/>
      </c>
      <c r="S14" s="117" t="str">
        <f>IF(登録済データ!$B17&lt;&gt;0,登録済データ!Q17,"")</f>
        <v/>
      </c>
      <c r="T14" s="117" t="str">
        <f>IF(登録済データ!$B17&lt;&gt;0,登録済データ!R17,"")</f>
        <v/>
      </c>
      <c r="U14" s="117" t="str">
        <f>IF(登録済データ!$B17&lt;&gt;0,登録済データ!S17,"")</f>
        <v/>
      </c>
      <c r="V14" s="117" t="str">
        <f>IF(登録済データ!$B17&lt;&gt;0,登録済データ!T17,"")</f>
        <v/>
      </c>
      <c r="W14" s="117" t="str">
        <f>IF(登録済データ!$B17&lt;&gt;0,登録済データ!U17,"")</f>
        <v/>
      </c>
      <c r="X14" s="117" t="str">
        <f>IF(登録済データ!$B17&lt;&gt;0,登録済データ!V17,"")</f>
        <v/>
      </c>
      <c r="Y14" s="117" t="str">
        <f>IF(登録済データ!$B17&lt;&gt;0,登録済データ!W17,"")</f>
        <v/>
      </c>
      <c r="Z14" s="117" t="str">
        <f>IF(登録済データ!$B17&lt;&gt;0,登録済データ!X17,"")</f>
        <v/>
      </c>
      <c r="AA14" s="78" t="str">
        <f>IF($F14&lt;&gt;"",登録済データ!$C$4,"")</f>
        <v/>
      </c>
      <c r="AB14" s="78"/>
      <c r="AC14" s="78"/>
      <c r="AD14" s="117"/>
      <c r="AE14" s="78"/>
    </row>
    <row r="15" spans="1:31" ht="13.5" customHeight="1">
      <c r="A15" s="37"/>
      <c r="B15" s="138" t="str">
        <f>IF($F15&lt;&gt;"",登録済データ!$C$2,"")</f>
        <v/>
      </c>
      <c r="C15" s="138" t="str">
        <f>IF($F15&lt;&gt;"",IF($I$1="企業コード3桁",LEFT(登録済データ!$C$3,3),LEFT(登録済データ!$C$3,6)),"")</f>
        <v/>
      </c>
      <c r="D15" s="138"/>
      <c r="E15" s="139" t="str">
        <f>IF(登録済データ!$B18&lt;&gt;0,登録済データ!C18,"")</f>
        <v/>
      </c>
      <c r="F15" s="139" t="str">
        <f>IF(登録済データ!$B18&lt;&gt;0,登録済データ!D18,"")</f>
        <v/>
      </c>
      <c r="G15" s="130" t="str">
        <f>IF(登録済データ!$B18&lt;&gt;0,登録済データ!E18,"")</f>
        <v/>
      </c>
      <c r="H15" s="125" t="str">
        <f>IF(登録済データ!$B18&lt;&gt;0,IF(登録済データ!F18&lt;&gt;"",登録済データ!F18,""),"")</f>
        <v/>
      </c>
      <c r="I15" s="125" t="str">
        <f>IF(登録済データ!$B18&lt;&gt;0,IF(登録済データ!G18&lt;&gt;"",登録済データ!G18,""),"")</f>
        <v/>
      </c>
      <c r="J15" s="125" t="str">
        <f>IF(登録済データ!$B18&lt;&gt;0,IF(登録済データ!H18&lt;&gt;"",登録済データ!H18,""),"")</f>
        <v/>
      </c>
      <c r="K15" s="125" t="str">
        <f>IF(登録済データ!$B18&lt;&gt;0,IF(登録済データ!I18&lt;&gt;"",登録済データ!I18,""),"")</f>
        <v/>
      </c>
      <c r="L15" s="117" t="str">
        <f>IF(登録済データ!$B18&lt;&gt;0,登録済データ!J18,"")</f>
        <v/>
      </c>
      <c r="M15" s="117" t="str">
        <f>IF(登録済データ!$B18&lt;&gt;0,登録済データ!K18,"")</f>
        <v/>
      </c>
      <c r="N15" s="117" t="str">
        <f>IF(登録済データ!$B18&lt;&gt;0,登録済データ!L18,"")</f>
        <v/>
      </c>
      <c r="O15" s="117" t="str">
        <f>IF(登録済データ!$B18&lt;&gt;0,登録済データ!M18,"")</f>
        <v/>
      </c>
      <c r="P15" s="117" t="str">
        <f>IF(登録済データ!$B18&lt;&gt;0,登録済データ!N18,"")</f>
        <v/>
      </c>
      <c r="Q15" s="117" t="str">
        <f>IF(登録済データ!$B18&lt;&gt;0,登録済データ!O18,"")</f>
        <v/>
      </c>
      <c r="R15" s="117" t="str">
        <f>IF(登録済データ!$B18&lt;&gt;0,登録済データ!P18,"")</f>
        <v/>
      </c>
      <c r="S15" s="117" t="str">
        <f>IF(登録済データ!$B18&lt;&gt;0,登録済データ!Q18,"")</f>
        <v/>
      </c>
      <c r="T15" s="117" t="str">
        <f>IF(登録済データ!$B18&lt;&gt;0,登録済データ!R18,"")</f>
        <v/>
      </c>
      <c r="U15" s="117" t="str">
        <f>IF(登録済データ!$B18&lt;&gt;0,登録済データ!S18,"")</f>
        <v/>
      </c>
      <c r="V15" s="117" t="str">
        <f>IF(登録済データ!$B18&lt;&gt;0,登録済データ!T18,"")</f>
        <v/>
      </c>
      <c r="W15" s="117" t="str">
        <f>IF(登録済データ!$B18&lt;&gt;0,登録済データ!U18,"")</f>
        <v/>
      </c>
      <c r="X15" s="117" t="str">
        <f>IF(登録済データ!$B18&lt;&gt;0,登録済データ!V18,"")</f>
        <v/>
      </c>
      <c r="Y15" s="117" t="str">
        <f>IF(登録済データ!$B18&lt;&gt;0,登録済データ!W18,"")</f>
        <v/>
      </c>
      <c r="Z15" s="117" t="str">
        <f>IF(登録済データ!$B18&lt;&gt;0,登録済データ!X18,"")</f>
        <v/>
      </c>
      <c r="AA15" s="78" t="str">
        <f>IF($F15&lt;&gt;"",登録済データ!$C$4,"")</f>
        <v/>
      </c>
      <c r="AB15" s="78"/>
      <c r="AC15" s="78"/>
      <c r="AD15" s="117"/>
      <c r="AE15" s="78"/>
    </row>
    <row r="16" spans="1:31" ht="13.5" customHeight="1">
      <c r="A16" s="37"/>
      <c r="B16" s="138" t="str">
        <f>IF($F16&lt;&gt;"",登録済データ!$C$2,"")</f>
        <v/>
      </c>
      <c r="C16" s="138" t="str">
        <f>IF($F16&lt;&gt;"",IF($I$1="企業コード3桁",LEFT(登録済データ!$C$3,3),LEFT(登録済データ!$C$3,6)),"")</f>
        <v/>
      </c>
      <c r="D16" s="138"/>
      <c r="E16" s="139" t="str">
        <f>IF(登録済データ!$B19&lt;&gt;0,登録済データ!C19,"")</f>
        <v/>
      </c>
      <c r="F16" s="139" t="str">
        <f>IF(登録済データ!$B19&lt;&gt;0,登録済データ!D19,"")</f>
        <v/>
      </c>
      <c r="G16" s="130" t="str">
        <f>IF(登録済データ!$B19&lt;&gt;0,登録済データ!E19,"")</f>
        <v/>
      </c>
      <c r="H16" s="125" t="str">
        <f>IF(登録済データ!$B19&lt;&gt;0,IF(登録済データ!F19&lt;&gt;"",登録済データ!F19,""),"")</f>
        <v/>
      </c>
      <c r="I16" s="125" t="str">
        <f>IF(登録済データ!$B19&lt;&gt;0,IF(登録済データ!G19&lt;&gt;"",登録済データ!G19,""),"")</f>
        <v/>
      </c>
      <c r="J16" s="125" t="str">
        <f>IF(登録済データ!$B19&lt;&gt;0,IF(登録済データ!H19&lt;&gt;"",登録済データ!H19,""),"")</f>
        <v/>
      </c>
      <c r="K16" s="125" t="str">
        <f>IF(登録済データ!$B19&lt;&gt;0,IF(登録済データ!I19&lt;&gt;"",登録済データ!I19,""),"")</f>
        <v/>
      </c>
      <c r="L16" s="117" t="str">
        <f>IF(登録済データ!$B19&lt;&gt;0,登録済データ!J19,"")</f>
        <v/>
      </c>
      <c r="M16" s="117" t="str">
        <f>IF(登録済データ!$B19&lt;&gt;0,登録済データ!K19,"")</f>
        <v/>
      </c>
      <c r="N16" s="117" t="str">
        <f>IF(登録済データ!$B19&lt;&gt;0,登録済データ!L19,"")</f>
        <v/>
      </c>
      <c r="O16" s="117" t="str">
        <f>IF(登録済データ!$B19&lt;&gt;0,登録済データ!M19,"")</f>
        <v/>
      </c>
      <c r="P16" s="117" t="str">
        <f>IF(登録済データ!$B19&lt;&gt;0,登録済データ!N19,"")</f>
        <v/>
      </c>
      <c r="Q16" s="117" t="str">
        <f>IF(登録済データ!$B19&lt;&gt;0,登録済データ!O19,"")</f>
        <v/>
      </c>
      <c r="R16" s="117" t="str">
        <f>IF(登録済データ!$B19&lt;&gt;0,登録済データ!P19,"")</f>
        <v/>
      </c>
      <c r="S16" s="117" t="str">
        <f>IF(登録済データ!$B19&lt;&gt;0,登録済データ!Q19,"")</f>
        <v/>
      </c>
      <c r="T16" s="117" t="str">
        <f>IF(登録済データ!$B19&lt;&gt;0,登録済データ!R19,"")</f>
        <v/>
      </c>
      <c r="U16" s="117" t="str">
        <f>IF(登録済データ!$B19&lt;&gt;0,登録済データ!S19,"")</f>
        <v/>
      </c>
      <c r="V16" s="117" t="str">
        <f>IF(登録済データ!$B19&lt;&gt;0,登録済データ!T19,"")</f>
        <v/>
      </c>
      <c r="W16" s="117" t="str">
        <f>IF(登録済データ!$B19&lt;&gt;0,登録済データ!U19,"")</f>
        <v/>
      </c>
      <c r="X16" s="117" t="str">
        <f>IF(登録済データ!$B19&lt;&gt;0,登録済データ!V19,"")</f>
        <v/>
      </c>
      <c r="Y16" s="117" t="str">
        <f>IF(登録済データ!$B19&lt;&gt;0,登録済データ!W19,"")</f>
        <v/>
      </c>
      <c r="Z16" s="117" t="str">
        <f>IF(登録済データ!$B19&lt;&gt;0,登録済データ!X19,"")</f>
        <v/>
      </c>
      <c r="AA16" s="78" t="str">
        <f>IF($F16&lt;&gt;"",登録済データ!$C$4,"")</f>
        <v/>
      </c>
      <c r="AB16" s="78"/>
      <c r="AC16" s="78"/>
      <c r="AD16" s="117"/>
      <c r="AE16" s="78"/>
    </row>
    <row r="17" spans="1:31" ht="13.5" customHeight="1">
      <c r="A17" s="37"/>
      <c r="B17" s="138" t="str">
        <f>IF($F17&lt;&gt;"",登録済データ!$C$2,"")</f>
        <v/>
      </c>
      <c r="C17" s="138" t="str">
        <f>IF($F17&lt;&gt;"",IF($I$1="企業コード3桁",LEFT(登録済データ!$C$3,3),LEFT(登録済データ!$C$3,6)),"")</f>
        <v/>
      </c>
      <c r="D17" s="138"/>
      <c r="E17" s="139" t="str">
        <f>IF(登録済データ!$B20&lt;&gt;0,登録済データ!C20,"")</f>
        <v/>
      </c>
      <c r="F17" s="139" t="str">
        <f>IF(登録済データ!$B20&lt;&gt;0,登録済データ!D20,"")</f>
        <v/>
      </c>
      <c r="G17" s="130" t="str">
        <f>IF(登録済データ!$B20&lt;&gt;0,登録済データ!E20,"")</f>
        <v/>
      </c>
      <c r="H17" s="125" t="str">
        <f>IF(登録済データ!$B20&lt;&gt;0,IF(登録済データ!F20&lt;&gt;"",登録済データ!F20,""),"")</f>
        <v/>
      </c>
      <c r="I17" s="125" t="str">
        <f>IF(登録済データ!$B20&lt;&gt;0,IF(登録済データ!G20&lt;&gt;"",登録済データ!G20,""),"")</f>
        <v/>
      </c>
      <c r="J17" s="125" t="str">
        <f>IF(登録済データ!$B20&lt;&gt;0,IF(登録済データ!H20&lt;&gt;"",登録済データ!H20,""),"")</f>
        <v/>
      </c>
      <c r="K17" s="125" t="str">
        <f>IF(登録済データ!$B20&lt;&gt;0,IF(登録済データ!I20&lt;&gt;"",登録済データ!I20,""),"")</f>
        <v/>
      </c>
      <c r="L17" s="117" t="str">
        <f>IF(登録済データ!$B20&lt;&gt;0,登録済データ!J20,"")</f>
        <v/>
      </c>
      <c r="M17" s="117" t="str">
        <f>IF(登録済データ!$B20&lt;&gt;0,登録済データ!K20,"")</f>
        <v/>
      </c>
      <c r="N17" s="117" t="str">
        <f>IF(登録済データ!$B20&lt;&gt;0,登録済データ!L20,"")</f>
        <v/>
      </c>
      <c r="O17" s="117" t="str">
        <f>IF(登録済データ!$B20&lt;&gt;0,登録済データ!M20,"")</f>
        <v/>
      </c>
      <c r="P17" s="117" t="str">
        <f>IF(登録済データ!$B20&lt;&gt;0,登録済データ!N20,"")</f>
        <v/>
      </c>
      <c r="Q17" s="117" t="str">
        <f>IF(登録済データ!$B20&lt;&gt;0,登録済データ!O20,"")</f>
        <v/>
      </c>
      <c r="R17" s="117" t="str">
        <f>IF(登録済データ!$B20&lt;&gt;0,登録済データ!P20,"")</f>
        <v/>
      </c>
      <c r="S17" s="117" t="str">
        <f>IF(登録済データ!$B20&lt;&gt;0,登録済データ!Q20,"")</f>
        <v/>
      </c>
      <c r="T17" s="117" t="str">
        <f>IF(登録済データ!$B20&lt;&gt;0,登録済データ!R20,"")</f>
        <v/>
      </c>
      <c r="U17" s="117" t="str">
        <f>IF(登録済データ!$B20&lt;&gt;0,登録済データ!S20,"")</f>
        <v/>
      </c>
      <c r="V17" s="117" t="str">
        <f>IF(登録済データ!$B20&lt;&gt;0,登録済データ!T20,"")</f>
        <v/>
      </c>
      <c r="W17" s="117" t="str">
        <f>IF(登録済データ!$B20&lt;&gt;0,登録済データ!U20,"")</f>
        <v/>
      </c>
      <c r="X17" s="117" t="str">
        <f>IF(登録済データ!$B20&lt;&gt;0,登録済データ!V20,"")</f>
        <v/>
      </c>
      <c r="Y17" s="117" t="str">
        <f>IF(登録済データ!$B20&lt;&gt;0,登録済データ!W20,"")</f>
        <v/>
      </c>
      <c r="Z17" s="117" t="str">
        <f>IF(登録済データ!$B20&lt;&gt;0,登録済データ!X20,"")</f>
        <v/>
      </c>
      <c r="AA17" s="78" t="str">
        <f>IF($F17&lt;&gt;"",登録済データ!$C$4,"")</f>
        <v/>
      </c>
      <c r="AB17" s="78"/>
      <c r="AC17" s="78"/>
      <c r="AD17" s="117"/>
      <c r="AE17" s="78"/>
    </row>
    <row r="18" spans="1:31" ht="13.5" customHeight="1">
      <c r="A18" s="37"/>
      <c r="B18" s="138" t="str">
        <f>IF($F18&lt;&gt;"",登録済データ!$C$2,"")</f>
        <v/>
      </c>
      <c r="C18" s="138" t="str">
        <f>IF($F18&lt;&gt;"",IF($I$1="企業コード3桁",LEFT(登録済データ!$C$3,3),LEFT(登録済データ!$C$3,6)),"")</f>
        <v/>
      </c>
      <c r="D18" s="138"/>
      <c r="E18" s="139" t="str">
        <f>IF(登録済データ!$B21&lt;&gt;0,登録済データ!C21,"")</f>
        <v/>
      </c>
      <c r="F18" s="139" t="str">
        <f>IF(登録済データ!$B21&lt;&gt;0,登録済データ!D21,"")</f>
        <v/>
      </c>
      <c r="G18" s="130" t="str">
        <f>IF(登録済データ!$B21&lt;&gt;0,登録済データ!E21,"")</f>
        <v/>
      </c>
      <c r="H18" s="125" t="str">
        <f>IF(登録済データ!$B21&lt;&gt;0,IF(登録済データ!F21&lt;&gt;"",登録済データ!F21,""),"")</f>
        <v/>
      </c>
      <c r="I18" s="125" t="str">
        <f>IF(登録済データ!$B21&lt;&gt;0,IF(登録済データ!G21&lt;&gt;"",登録済データ!G21,""),"")</f>
        <v/>
      </c>
      <c r="J18" s="125" t="str">
        <f>IF(登録済データ!$B21&lt;&gt;0,IF(登録済データ!H21&lt;&gt;"",登録済データ!H21,""),"")</f>
        <v/>
      </c>
      <c r="K18" s="125" t="str">
        <f>IF(登録済データ!$B21&lt;&gt;0,IF(登録済データ!I21&lt;&gt;"",登録済データ!I21,""),"")</f>
        <v/>
      </c>
      <c r="L18" s="117" t="str">
        <f>IF(登録済データ!$B21&lt;&gt;0,登録済データ!J21,"")</f>
        <v/>
      </c>
      <c r="M18" s="117" t="str">
        <f>IF(登録済データ!$B21&lt;&gt;0,登録済データ!K21,"")</f>
        <v/>
      </c>
      <c r="N18" s="117" t="str">
        <f>IF(登録済データ!$B21&lt;&gt;0,登録済データ!L21,"")</f>
        <v/>
      </c>
      <c r="O18" s="117" t="str">
        <f>IF(登録済データ!$B21&lt;&gt;0,登録済データ!M21,"")</f>
        <v/>
      </c>
      <c r="P18" s="117" t="str">
        <f>IF(登録済データ!$B21&lt;&gt;0,登録済データ!N21,"")</f>
        <v/>
      </c>
      <c r="Q18" s="117" t="str">
        <f>IF(登録済データ!$B21&lt;&gt;0,登録済データ!O21,"")</f>
        <v/>
      </c>
      <c r="R18" s="117" t="str">
        <f>IF(登録済データ!$B21&lt;&gt;0,登録済データ!P21,"")</f>
        <v/>
      </c>
      <c r="S18" s="117" t="str">
        <f>IF(登録済データ!$B21&lt;&gt;0,登録済データ!Q21,"")</f>
        <v/>
      </c>
      <c r="T18" s="117" t="str">
        <f>IF(登録済データ!$B21&lt;&gt;0,登録済データ!R21,"")</f>
        <v/>
      </c>
      <c r="U18" s="117" t="str">
        <f>IF(登録済データ!$B21&lt;&gt;0,登録済データ!S21,"")</f>
        <v/>
      </c>
      <c r="V18" s="117" t="str">
        <f>IF(登録済データ!$B21&lt;&gt;0,登録済データ!T21,"")</f>
        <v/>
      </c>
      <c r="W18" s="117" t="str">
        <f>IF(登録済データ!$B21&lt;&gt;0,登録済データ!U21,"")</f>
        <v/>
      </c>
      <c r="X18" s="117" t="str">
        <f>IF(登録済データ!$B21&lt;&gt;0,登録済データ!V21,"")</f>
        <v/>
      </c>
      <c r="Y18" s="117" t="str">
        <f>IF(登録済データ!$B21&lt;&gt;0,登録済データ!W21,"")</f>
        <v/>
      </c>
      <c r="Z18" s="117" t="str">
        <f>IF(登録済データ!$B21&lt;&gt;0,登録済データ!X21,"")</f>
        <v/>
      </c>
      <c r="AA18" s="78" t="str">
        <f>IF($F18&lt;&gt;"",登録済データ!$C$4,"")</f>
        <v/>
      </c>
      <c r="AB18" s="78"/>
      <c r="AC18" s="78"/>
      <c r="AD18" s="117"/>
      <c r="AE18" s="78"/>
    </row>
    <row r="19" spans="1:31" ht="13.5" customHeight="1">
      <c r="A19" s="37"/>
      <c r="B19" s="138" t="str">
        <f>IF($F19&lt;&gt;"",登録済データ!$C$2,"")</f>
        <v/>
      </c>
      <c r="C19" s="138" t="str">
        <f>IF($F19&lt;&gt;"",IF($I$1="企業コード3桁",LEFT(登録済データ!$C$3,3),LEFT(登録済データ!$C$3,6)),"")</f>
        <v/>
      </c>
      <c r="D19" s="138"/>
      <c r="E19" s="139" t="str">
        <f>IF(登録済データ!$B22&lt;&gt;0,登録済データ!C22,"")</f>
        <v/>
      </c>
      <c r="F19" s="139" t="str">
        <f>IF(登録済データ!$B22&lt;&gt;0,登録済データ!D22,"")</f>
        <v/>
      </c>
      <c r="G19" s="130" t="str">
        <f>IF(登録済データ!$B22&lt;&gt;0,登録済データ!E22,"")</f>
        <v/>
      </c>
      <c r="H19" s="125" t="str">
        <f>IF(登録済データ!$B22&lt;&gt;0,IF(登録済データ!F22&lt;&gt;"",登録済データ!F22,""),"")</f>
        <v/>
      </c>
      <c r="I19" s="125" t="str">
        <f>IF(登録済データ!$B22&lt;&gt;0,IF(登録済データ!G22&lt;&gt;"",登録済データ!G22,""),"")</f>
        <v/>
      </c>
      <c r="J19" s="125" t="str">
        <f>IF(登録済データ!$B22&lt;&gt;0,IF(登録済データ!H22&lt;&gt;"",登録済データ!H22,""),"")</f>
        <v/>
      </c>
      <c r="K19" s="125" t="str">
        <f>IF(登録済データ!$B22&lt;&gt;0,IF(登録済データ!I22&lt;&gt;"",登録済データ!I22,""),"")</f>
        <v/>
      </c>
      <c r="L19" s="117" t="str">
        <f>IF(登録済データ!$B22&lt;&gt;0,登録済データ!J22,"")</f>
        <v/>
      </c>
      <c r="M19" s="117" t="str">
        <f>IF(登録済データ!$B22&lt;&gt;0,登録済データ!K22,"")</f>
        <v/>
      </c>
      <c r="N19" s="117" t="str">
        <f>IF(登録済データ!$B22&lt;&gt;0,登録済データ!L22,"")</f>
        <v/>
      </c>
      <c r="O19" s="117" t="str">
        <f>IF(登録済データ!$B22&lt;&gt;0,登録済データ!M22,"")</f>
        <v/>
      </c>
      <c r="P19" s="117" t="str">
        <f>IF(登録済データ!$B22&lt;&gt;0,登録済データ!N22,"")</f>
        <v/>
      </c>
      <c r="Q19" s="117" t="str">
        <f>IF(登録済データ!$B22&lt;&gt;0,登録済データ!O22,"")</f>
        <v/>
      </c>
      <c r="R19" s="117" t="str">
        <f>IF(登録済データ!$B22&lt;&gt;0,登録済データ!P22,"")</f>
        <v/>
      </c>
      <c r="S19" s="117" t="str">
        <f>IF(登録済データ!$B22&lt;&gt;0,登録済データ!Q22,"")</f>
        <v/>
      </c>
      <c r="T19" s="117" t="str">
        <f>IF(登録済データ!$B22&lt;&gt;0,登録済データ!R22,"")</f>
        <v/>
      </c>
      <c r="U19" s="117" t="str">
        <f>IF(登録済データ!$B22&lt;&gt;0,登録済データ!S22,"")</f>
        <v/>
      </c>
      <c r="V19" s="117" t="str">
        <f>IF(登録済データ!$B22&lt;&gt;0,登録済データ!T22,"")</f>
        <v/>
      </c>
      <c r="W19" s="117" t="str">
        <f>IF(登録済データ!$B22&lt;&gt;0,登録済データ!U22,"")</f>
        <v/>
      </c>
      <c r="X19" s="117" t="str">
        <f>IF(登録済データ!$B22&lt;&gt;0,登録済データ!V22,"")</f>
        <v/>
      </c>
      <c r="Y19" s="117" t="str">
        <f>IF(登録済データ!$B22&lt;&gt;0,登録済データ!W22,"")</f>
        <v/>
      </c>
      <c r="Z19" s="117" t="str">
        <f>IF(登録済データ!$B22&lt;&gt;0,登録済データ!X22,"")</f>
        <v/>
      </c>
      <c r="AA19" s="78" t="str">
        <f>IF($F19&lt;&gt;"",登録済データ!$C$4,"")</f>
        <v/>
      </c>
      <c r="AB19" s="78"/>
      <c r="AC19" s="78"/>
      <c r="AD19" s="117"/>
      <c r="AE19" s="78"/>
    </row>
    <row r="20" spans="1:31" ht="13.5" customHeight="1">
      <c r="A20" s="37"/>
      <c r="B20" s="138" t="str">
        <f>IF($F20&lt;&gt;"",登録済データ!$C$2,"")</f>
        <v/>
      </c>
      <c r="C20" s="138" t="str">
        <f>IF($F20&lt;&gt;"",IF($I$1="企業コード3桁",LEFT(登録済データ!$C$3,3),LEFT(登録済データ!$C$3,6)),"")</f>
        <v/>
      </c>
      <c r="D20" s="138"/>
      <c r="E20" s="139" t="str">
        <f>IF(登録済データ!$B23&lt;&gt;0,登録済データ!C23,"")</f>
        <v/>
      </c>
      <c r="F20" s="139" t="str">
        <f>IF(登録済データ!$B23&lt;&gt;0,登録済データ!D23,"")</f>
        <v/>
      </c>
      <c r="G20" s="130" t="str">
        <f>IF(登録済データ!$B23&lt;&gt;0,登録済データ!E23,"")</f>
        <v/>
      </c>
      <c r="H20" s="125" t="str">
        <f>IF(登録済データ!$B23&lt;&gt;0,IF(登録済データ!F23&lt;&gt;"",登録済データ!F23,""),"")</f>
        <v/>
      </c>
      <c r="I20" s="125" t="str">
        <f>IF(登録済データ!$B23&lt;&gt;0,IF(登録済データ!G23&lt;&gt;"",登録済データ!G23,""),"")</f>
        <v/>
      </c>
      <c r="J20" s="125" t="str">
        <f>IF(登録済データ!$B23&lt;&gt;0,IF(登録済データ!H23&lt;&gt;"",登録済データ!H23,""),"")</f>
        <v/>
      </c>
      <c r="K20" s="125" t="str">
        <f>IF(登録済データ!$B23&lt;&gt;0,IF(登録済データ!I23&lt;&gt;"",登録済データ!I23,""),"")</f>
        <v/>
      </c>
      <c r="L20" s="117" t="str">
        <f>IF(登録済データ!$B23&lt;&gt;0,登録済データ!J23,"")</f>
        <v/>
      </c>
      <c r="M20" s="117" t="str">
        <f>IF(登録済データ!$B23&lt;&gt;0,登録済データ!K23,"")</f>
        <v/>
      </c>
      <c r="N20" s="117" t="str">
        <f>IF(登録済データ!$B23&lt;&gt;0,登録済データ!L23,"")</f>
        <v/>
      </c>
      <c r="O20" s="117" t="str">
        <f>IF(登録済データ!$B23&lt;&gt;0,登録済データ!M23,"")</f>
        <v/>
      </c>
      <c r="P20" s="117" t="str">
        <f>IF(登録済データ!$B23&lt;&gt;0,登録済データ!N23,"")</f>
        <v/>
      </c>
      <c r="Q20" s="117" t="str">
        <f>IF(登録済データ!$B23&lt;&gt;0,登録済データ!O23,"")</f>
        <v/>
      </c>
      <c r="R20" s="117" t="str">
        <f>IF(登録済データ!$B23&lt;&gt;0,登録済データ!P23,"")</f>
        <v/>
      </c>
      <c r="S20" s="117" t="str">
        <f>IF(登録済データ!$B23&lt;&gt;0,登録済データ!Q23,"")</f>
        <v/>
      </c>
      <c r="T20" s="117" t="str">
        <f>IF(登録済データ!$B23&lt;&gt;0,登録済データ!R23,"")</f>
        <v/>
      </c>
      <c r="U20" s="117" t="str">
        <f>IF(登録済データ!$B23&lt;&gt;0,登録済データ!S23,"")</f>
        <v/>
      </c>
      <c r="V20" s="117" t="str">
        <f>IF(登録済データ!$B23&lt;&gt;0,登録済データ!T23,"")</f>
        <v/>
      </c>
      <c r="W20" s="117" t="str">
        <f>IF(登録済データ!$B23&lt;&gt;0,登録済データ!U23,"")</f>
        <v/>
      </c>
      <c r="X20" s="117" t="str">
        <f>IF(登録済データ!$B23&lt;&gt;0,登録済データ!V23,"")</f>
        <v/>
      </c>
      <c r="Y20" s="117" t="str">
        <f>IF(登録済データ!$B23&lt;&gt;0,登録済データ!W23,"")</f>
        <v/>
      </c>
      <c r="Z20" s="117" t="str">
        <f>IF(登録済データ!$B23&lt;&gt;0,登録済データ!X23,"")</f>
        <v/>
      </c>
      <c r="AA20" s="78" t="str">
        <f>IF($F20&lt;&gt;"",登録済データ!$C$4,"")</f>
        <v/>
      </c>
      <c r="AB20" s="78"/>
      <c r="AC20" s="78"/>
      <c r="AD20" s="117"/>
      <c r="AE20" s="78"/>
    </row>
    <row r="21" spans="1:31" ht="13.5" customHeight="1">
      <c r="A21" s="37"/>
      <c r="B21" s="138" t="str">
        <f>IF($F21&lt;&gt;"",登録済データ!$C$2,"")</f>
        <v/>
      </c>
      <c r="C21" s="138" t="str">
        <f>IF($F21&lt;&gt;"",IF($I$1="企業コード3桁",LEFT(登録済データ!$C$3,3),LEFT(登録済データ!$C$3,6)),"")</f>
        <v/>
      </c>
      <c r="D21" s="138"/>
      <c r="E21" s="139" t="str">
        <f>IF(登録済データ!$B24&lt;&gt;0,登録済データ!C24,"")</f>
        <v/>
      </c>
      <c r="F21" s="139" t="str">
        <f>IF(登録済データ!$B24&lt;&gt;0,登録済データ!D24,"")</f>
        <v/>
      </c>
      <c r="G21" s="130" t="str">
        <f>IF(登録済データ!$B24&lt;&gt;0,登録済データ!E24,"")</f>
        <v/>
      </c>
      <c r="H21" s="125" t="str">
        <f>IF(登録済データ!$B24&lt;&gt;0,IF(登録済データ!F24&lt;&gt;"",登録済データ!F24,""),"")</f>
        <v/>
      </c>
      <c r="I21" s="125" t="str">
        <f>IF(登録済データ!$B24&lt;&gt;0,IF(登録済データ!G24&lt;&gt;"",登録済データ!G24,""),"")</f>
        <v/>
      </c>
      <c r="J21" s="125" t="str">
        <f>IF(登録済データ!$B24&lt;&gt;0,IF(登録済データ!H24&lt;&gt;"",登録済データ!H24,""),"")</f>
        <v/>
      </c>
      <c r="K21" s="125" t="str">
        <f>IF(登録済データ!$B24&lt;&gt;0,IF(登録済データ!I24&lt;&gt;"",登録済データ!I24,""),"")</f>
        <v/>
      </c>
      <c r="L21" s="117" t="str">
        <f>IF(登録済データ!$B24&lt;&gt;0,登録済データ!J24,"")</f>
        <v/>
      </c>
      <c r="M21" s="117" t="str">
        <f>IF(登録済データ!$B24&lt;&gt;0,登録済データ!K24,"")</f>
        <v/>
      </c>
      <c r="N21" s="117" t="str">
        <f>IF(登録済データ!$B24&lt;&gt;0,登録済データ!L24,"")</f>
        <v/>
      </c>
      <c r="O21" s="117" t="str">
        <f>IF(登録済データ!$B24&lt;&gt;0,登録済データ!M24,"")</f>
        <v/>
      </c>
      <c r="P21" s="117" t="str">
        <f>IF(登録済データ!$B24&lt;&gt;0,登録済データ!N24,"")</f>
        <v/>
      </c>
      <c r="Q21" s="117" t="str">
        <f>IF(登録済データ!$B24&lt;&gt;0,登録済データ!O24,"")</f>
        <v/>
      </c>
      <c r="R21" s="117" t="str">
        <f>IF(登録済データ!$B24&lt;&gt;0,登録済データ!P24,"")</f>
        <v/>
      </c>
      <c r="S21" s="117" t="str">
        <f>IF(登録済データ!$B24&lt;&gt;0,登録済データ!Q24,"")</f>
        <v/>
      </c>
      <c r="T21" s="117" t="str">
        <f>IF(登録済データ!$B24&lt;&gt;0,登録済データ!R24,"")</f>
        <v/>
      </c>
      <c r="U21" s="117" t="str">
        <f>IF(登録済データ!$B24&lt;&gt;0,登録済データ!S24,"")</f>
        <v/>
      </c>
      <c r="V21" s="117" t="str">
        <f>IF(登録済データ!$B24&lt;&gt;0,登録済データ!T24,"")</f>
        <v/>
      </c>
      <c r="W21" s="117" t="str">
        <f>IF(登録済データ!$B24&lt;&gt;0,登録済データ!U24,"")</f>
        <v/>
      </c>
      <c r="X21" s="117" t="str">
        <f>IF(登録済データ!$B24&lt;&gt;0,登録済データ!V24,"")</f>
        <v/>
      </c>
      <c r="Y21" s="117" t="str">
        <f>IF(登録済データ!$B24&lt;&gt;0,登録済データ!W24,"")</f>
        <v/>
      </c>
      <c r="Z21" s="117" t="str">
        <f>IF(登録済データ!$B24&lt;&gt;0,登録済データ!X24,"")</f>
        <v/>
      </c>
      <c r="AA21" s="78" t="str">
        <f>IF($F21&lt;&gt;"",登録済データ!$C$4,"")</f>
        <v/>
      </c>
      <c r="AB21" s="78"/>
      <c r="AC21" s="78"/>
      <c r="AD21" s="117"/>
      <c r="AE21" s="78"/>
    </row>
    <row r="22" spans="1:31" ht="13.5" customHeight="1">
      <c r="A22" s="37"/>
      <c r="B22" s="138" t="str">
        <f>IF($F22&lt;&gt;"",登録済データ!$C$2,"")</f>
        <v/>
      </c>
      <c r="C22" s="138" t="str">
        <f>IF($F22&lt;&gt;"",IF($I$1="企業コード3桁",LEFT(登録済データ!$C$3,3),LEFT(登録済データ!$C$3,6)),"")</f>
        <v/>
      </c>
      <c r="D22" s="138"/>
      <c r="E22" s="139" t="str">
        <f>IF(登録済データ!$B25&lt;&gt;0,登録済データ!C25,"")</f>
        <v/>
      </c>
      <c r="F22" s="139" t="str">
        <f>IF(登録済データ!$B25&lt;&gt;0,登録済データ!D25,"")</f>
        <v/>
      </c>
      <c r="G22" s="130" t="str">
        <f>IF(登録済データ!$B25&lt;&gt;0,登録済データ!E25,"")</f>
        <v/>
      </c>
      <c r="H22" s="125" t="str">
        <f>IF(登録済データ!$B25&lt;&gt;0,IF(登録済データ!F25&lt;&gt;"",登録済データ!F25,""),"")</f>
        <v/>
      </c>
      <c r="I22" s="125" t="str">
        <f>IF(登録済データ!$B25&lt;&gt;0,IF(登録済データ!G25&lt;&gt;"",登録済データ!G25,""),"")</f>
        <v/>
      </c>
      <c r="J22" s="125" t="str">
        <f>IF(登録済データ!$B25&lt;&gt;0,IF(登録済データ!H25&lt;&gt;"",登録済データ!H25,""),"")</f>
        <v/>
      </c>
      <c r="K22" s="125" t="str">
        <f>IF(登録済データ!$B25&lt;&gt;0,IF(登録済データ!I25&lt;&gt;"",登録済データ!I25,""),"")</f>
        <v/>
      </c>
      <c r="L22" s="117" t="str">
        <f>IF(登録済データ!$B25&lt;&gt;0,登録済データ!J25,"")</f>
        <v/>
      </c>
      <c r="M22" s="117" t="str">
        <f>IF(登録済データ!$B25&lt;&gt;0,登録済データ!K25,"")</f>
        <v/>
      </c>
      <c r="N22" s="117" t="str">
        <f>IF(登録済データ!$B25&lt;&gt;0,登録済データ!L25,"")</f>
        <v/>
      </c>
      <c r="O22" s="117" t="str">
        <f>IF(登録済データ!$B25&lt;&gt;0,登録済データ!M25,"")</f>
        <v/>
      </c>
      <c r="P22" s="117" t="str">
        <f>IF(登録済データ!$B25&lt;&gt;0,登録済データ!N25,"")</f>
        <v/>
      </c>
      <c r="Q22" s="117" t="str">
        <f>IF(登録済データ!$B25&lt;&gt;0,登録済データ!O25,"")</f>
        <v/>
      </c>
      <c r="R22" s="117" t="str">
        <f>IF(登録済データ!$B25&lt;&gt;0,登録済データ!P25,"")</f>
        <v/>
      </c>
      <c r="S22" s="117" t="str">
        <f>IF(登録済データ!$B25&lt;&gt;0,登録済データ!Q25,"")</f>
        <v/>
      </c>
      <c r="T22" s="117" t="str">
        <f>IF(登録済データ!$B25&lt;&gt;0,登録済データ!R25,"")</f>
        <v/>
      </c>
      <c r="U22" s="117" t="str">
        <f>IF(登録済データ!$B25&lt;&gt;0,登録済データ!S25,"")</f>
        <v/>
      </c>
      <c r="V22" s="117" t="str">
        <f>IF(登録済データ!$B25&lt;&gt;0,登録済データ!T25,"")</f>
        <v/>
      </c>
      <c r="W22" s="117" t="str">
        <f>IF(登録済データ!$B25&lt;&gt;0,登録済データ!U25,"")</f>
        <v/>
      </c>
      <c r="X22" s="117" t="str">
        <f>IF(登録済データ!$B25&lt;&gt;0,登録済データ!V25,"")</f>
        <v/>
      </c>
      <c r="Y22" s="117" t="str">
        <f>IF(登録済データ!$B25&lt;&gt;0,登録済データ!W25,"")</f>
        <v/>
      </c>
      <c r="Z22" s="117" t="str">
        <f>IF(登録済データ!$B25&lt;&gt;0,登録済データ!X25,"")</f>
        <v/>
      </c>
      <c r="AA22" s="78" t="str">
        <f>IF($F22&lt;&gt;"",登録済データ!$C$4,"")</f>
        <v/>
      </c>
      <c r="AB22" s="78"/>
      <c r="AC22" s="78"/>
      <c r="AD22" s="117"/>
      <c r="AE22" s="78"/>
    </row>
    <row r="23" spans="1:31" ht="13.5" customHeight="1">
      <c r="A23" s="37"/>
      <c r="B23" s="138" t="str">
        <f>IF($F23&lt;&gt;"",登録済データ!$C$2,"")</f>
        <v/>
      </c>
      <c r="C23" s="138" t="str">
        <f>IF($F23&lt;&gt;"",IF($I$1="企業コード3桁",LEFT(登録済データ!$C$3,3),LEFT(登録済データ!$C$3,6)),"")</f>
        <v/>
      </c>
      <c r="D23" s="138"/>
      <c r="E23" s="139" t="str">
        <f>IF(登録済データ!$B26&lt;&gt;0,登録済データ!C26,"")</f>
        <v/>
      </c>
      <c r="F23" s="139" t="str">
        <f>IF(登録済データ!$B26&lt;&gt;0,登録済データ!D26,"")</f>
        <v/>
      </c>
      <c r="G23" s="130" t="str">
        <f>IF(登録済データ!$B26&lt;&gt;0,登録済データ!E26,"")</f>
        <v/>
      </c>
      <c r="H23" s="125" t="str">
        <f>IF(登録済データ!$B26&lt;&gt;0,IF(登録済データ!F26&lt;&gt;"",登録済データ!F26,""),"")</f>
        <v/>
      </c>
      <c r="I23" s="125" t="str">
        <f>IF(登録済データ!$B26&lt;&gt;0,IF(登録済データ!G26&lt;&gt;"",登録済データ!G26,""),"")</f>
        <v/>
      </c>
      <c r="J23" s="125" t="str">
        <f>IF(登録済データ!$B26&lt;&gt;0,IF(登録済データ!H26&lt;&gt;"",登録済データ!H26,""),"")</f>
        <v/>
      </c>
      <c r="K23" s="125" t="str">
        <f>IF(登録済データ!$B26&lt;&gt;0,IF(登録済データ!I26&lt;&gt;"",登録済データ!I26,""),"")</f>
        <v/>
      </c>
      <c r="L23" s="117" t="str">
        <f>IF(登録済データ!$B26&lt;&gt;0,登録済データ!J26,"")</f>
        <v/>
      </c>
      <c r="M23" s="117" t="str">
        <f>IF(登録済データ!$B26&lt;&gt;0,登録済データ!K26,"")</f>
        <v/>
      </c>
      <c r="N23" s="117" t="str">
        <f>IF(登録済データ!$B26&lt;&gt;0,登録済データ!L26,"")</f>
        <v/>
      </c>
      <c r="O23" s="117" t="str">
        <f>IF(登録済データ!$B26&lt;&gt;0,登録済データ!M26,"")</f>
        <v/>
      </c>
      <c r="P23" s="117" t="str">
        <f>IF(登録済データ!$B26&lt;&gt;0,登録済データ!N26,"")</f>
        <v/>
      </c>
      <c r="Q23" s="117" t="str">
        <f>IF(登録済データ!$B26&lt;&gt;0,登録済データ!O26,"")</f>
        <v/>
      </c>
      <c r="R23" s="117" t="str">
        <f>IF(登録済データ!$B26&lt;&gt;0,登録済データ!P26,"")</f>
        <v/>
      </c>
      <c r="S23" s="117" t="str">
        <f>IF(登録済データ!$B26&lt;&gt;0,登録済データ!Q26,"")</f>
        <v/>
      </c>
      <c r="T23" s="117" t="str">
        <f>IF(登録済データ!$B26&lt;&gt;0,登録済データ!R26,"")</f>
        <v/>
      </c>
      <c r="U23" s="117" t="str">
        <f>IF(登録済データ!$B26&lt;&gt;0,登録済データ!S26,"")</f>
        <v/>
      </c>
      <c r="V23" s="117" t="str">
        <f>IF(登録済データ!$B26&lt;&gt;0,登録済データ!T26,"")</f>
        <v/>
      </c>
      <c r="W23" s="117" t="str">
        <f>IF(登録済データ!$B26&lt;&gt;0,登録済データ!U26,"")</f>
        <v/>
      </c>
      <c r="X23" s="117" t="str">
        <f>IF(登録済データ!$B26&lt;&gt;0,登録済データ!V26,"")</f>
        <v/>
      </c>
      <c r="Y23" s="117" t="str">
        <f>IF(登録済データ!$B26&lt;&gt;0,登録済データ!W26,"")</f>
        <v/>
      </c>
      <c r="Z23" s="117" t="str">
        <f>IF(登録済データ!$B26&lt;&gt;0,登録済データ!X26,"")</f>
        <v/>
      </c>
      <c r="AA23" s="78" t="str">
        <f>IF($F23&lt;&gt;"",登録済データ!$C$4,"")</f>
        <v/>
      </c>
      <c r="AB23" s="78"/>
      <c r="AC23" s="78"/>
      <c r="AD23" s="117"/>
      <c r="AE23" s="78"/>
    </row>
    <row r="24" spans="1:31" ht="13.5" customHeight="1">
      <c r="A24" s="37"/>
      <c r="B24" s="138" t="str">
        <f>IF($F24&lt;&gt;"",登録済データ!$C$2,"")</f>
        <v/>
      </c>
      <c r="C24" s="138" t="str">
        <f>IF($F24&lt;&gt;"",IF($I$1="企業コード3桁",LEFT(登録済データ!$C$3,3),LEFT(登録済データ!$C$3,6)),"")</f>
        <v/>
      </c>
      <c r="D24" s="138"/>
      <c r="E24" s="139" t="str">
        <f>IF(登録済データ!$B27&lt;&gt;0,登録済データ!C27,"")</f>
        <v/>
      </c>
      <c r="F24" s="139" t="str">
        <f>IF(登録済データ!$B27&lt;&gt;0,登録済データ!D27,"")</f>
        <v/>
      </c>
      <c r="G24" s="130" t="str">
        <f>IF(登録済データ!$B27&lt;&gt;0,登録済データ!E27,"")</f>
        <v/>
      </c>
      <c r="H24" s="125" t="str">
        <f>IF(登録済データ!$B27&lt;&gt;0,IF(登録済データ!F27&lt;&gt;"",登録済データ!F27,""),"")</f>
        <v/>
      </c>
      <c r="I24" s="125" t="str">
        <f>IF(登録済データ!$B27&lt;&gt;0,IF(登録済データ!G27&lt;&gt;"",登録済データ!G27,""),"")</f>
        <v/>
      </c>
      <c r="J24" s="125" t="str">
        <f>IF(登録済データ!$B27&lt;&gt;0,IF(登録済データ!H27&lt;&gt;"",登録済データ!H27,""),"")</f>
        <v/>
      </c>
      <c r="K24" s="125" t="str">
        <f>IF(登録済データ!$B27&lt;&gt;0,IF(登録済データ!I27&lt;&gt;"",登録済データ!I27,""),"")</f>
        <v/>
      </c>
      <c r="L24" s="117" t="str">
        <f>IF(登録済データ!$B27&lt;&gt;0,登録済データ!J27,"")</f>
        <v/>
      </c>
      <c r="M24" s="117" t="str">
        <f>IF(登録済データ!$B27&lt;&gt;0,登録済データ!K27,"")</f>
        <v/>
      </c>
      <c r="N24" s="117" t="str">
        <f>IF(登録済データ!$B27&lt;&gt;0,登録済データ!L27,"")</f>
        <v/>
      </c>
      <c r="O24" s="117" t="str">
        <f>IF(登録済データ!$B27&lt;&gt;0,登録済データ!M27,"")</f>
        <v/>
      </c>
      <c r="P24" s="117" t="str">
        <f>IF(登録済データ!$B27&lt;&gt;0,登録済データ!N27,"")</f>
        <v/>
      </c>
      <c r="Q24" s="117" t="str">
        <f>IF(登録済データ!$B27&lt;&gt;0,登録済データ!O27,"")</f>
        <v/>
      </c>
      <c r="R24" s="117" t="str">
        <f>IF(登録済データ!$B27&lt;&gt;0,登録済データ!P27,"")</f>
        <v/>
      </c>
      <c r="S24" s="117" t="str">
        <f>IF(登録済データ!$B27&lt;&gt;0,登録済データ!Q27,"")</f>
        <v/>
      </c>
      <c r="T24" s="117" t="str">
        <f>IF(登録済データ!$B27&lt;&gt;0,登録済データ!R27,"")</f>
        <v/>
      </c>
      <c r="U24" s="117" t="str">
        <f>IF(登録済データ!$B27&lt;&gt;0,登録済データ!S27,"")</f>
        <v/>
      </c>
      <c r="V24" s="117" t="str">
        <f>IF(登録済データ!$B27&lt;&gt;0,登録済データ!T27,"")</f>
        <v/>
      </c>
      <c r="W24" s="117" t="str">
        <f>IF(登録済データ!$B27&lt;&gt;0,登録済データ!U27,"")</f>
        <v/>
      </c>
      <c r="X24" s="117" t="str">
        <f>IF(登録済データ!$B27&lt;&gt;0,登録済データ!V27,"")</f>
        <v/>
      </c>
      <c r="Y24" s="117" t="str">
        <f>IF(登録済データ!$B27&lt;&gt;0,登録済データ!W27,"")</f>
        <v/>
      </c>
      <c r="Z24" s="117" t="str">
        <f>IF(登録済データ!$B27&lt;&gt;0,登録済データ!X27,"")</f>
        <v/>
      </c>
      <c r="AA24" s="78" t="str">
        <f>IF($F24&lt;&gt;"",登録済データ!$C$4,"")</f>
        <v/>
      </c>
      <c r="AB24" s="78"/>
      <c r="AC24" s="78"/>
      <c r="AD24" s="117"/>
      <c r="AE24" s="78"/>
    </row>
    <row r="25" spans="1:31" ht="13.5" customHeight="1">
      <c r="A25" s="37"/>
      <c r="B25" s="138" t="str">
        <f>IF($F25&lt;&gt;"",登録済データ!$C$2,"")</f>
        <v/>
      </c>
      <c r="C25" s="138" t="str">
        <f>IF($F25&lt;&gt;"",IF($I$1="企業コード3桁",LEFT(登録済データ!$C$3,3),LEFT(登録済データ!$C$3,6)),"")</f>
        <v/>
      </c>
      <c r="D25" s="138"/>
      <c r="E25" s="139" t="str">
        <f>IF(登録済データ!$B28&lt;&gt;0,登録済データ!C28,"")</f>
        <v/>
      </c>
      <c r="F25" s="139" t="str">
        <f>IF(登録済データ!$B28&lt;&gt;0,登録済データ!D28,"")</f>
        <v/>
      </c>
      <c r="G25" s="130" t="str">
        <f>IF(登録済データ!$B28&lt;&gt;0,登録済データ!E28,"")</f>
        <v/>
      </c>
      <c r="H25" s="125" t="str">
        <f>IF(登録済データ!$B28&lt;&gt;0,IF(登録済データ!F28&lt;&gt;"",登録済データ!F28,""),"")</f>
        <v/>
      </c>
      <c r="I25" s="125" t="str">
        <f>IF(登録済データ!$B28&lt;&gt;0,IF(登録済データ!G28&lt;&gt;"",登録済データ!G28,""),"")</f>
        <v/>
      </c>
      <c r="J25" s="125" t="str">
        <f>IF(登録済データ!$B28&lt;&gt;0,IF(登録済データ!H28&lt;&gt;"",登録済データ!H28,""),"")</f>
        <v/>
      </c>
      <c r="K25" s="125" t="str">
        <f>IF(登録済データ!$B28&lt;&gt;0,IF(登録済データ!I28&lt;&gt;"",登録済データ!I28,""),"")</f>
        <v/>
      </c>
      <c r="L25" s="117" t="str">
        <f>IF(登録済データ!$B28&lt;&gt;0,登録済データ!J28,"")</f>
        <v/>
      </c>
      <c r="M25" s="117" t="str">
        <f>IF(登録済データ!$B28&lt;&gt;0,登録済データ!K28,"")</f>
        <v/>
      </c>
      <c r="N25" s="117" t="str">
        <f>IF(登録済データ!$B28&lt;&gt;0,登録済データ!L28,"")</f>
        <v/>
      </c>
      <c r="O25" s="117" t="str">
        <f>IF(登録済データ!$B28&lt;&gt;0,登録済データ!M28,"")</f>
        <v/>
      </c>
      <c r="P25" s="117" t="str">
        <f>IF(登録済データ!$B28&lt;&gt;0,登録済データ!N28,"")</f>
        <v/>
      </c>
      <c r="Q25" s="117" t="str">
        <f>IF(登録済データ!$B28&lt;&gt;0,登録済データ!O28,"")</f>
        <v/>
      </c>
      <c r="R25" s="117" t="str">
        <f>IF(登録済データ!$B28&lt;&gt;0,登録済データ!P28,"")</f>
        <v/>
      </c>
      <c r="S25" s="117" t="str">
        <f>IF(登録済データ!$B28&lt;&gt;0,登録済データ!Q28,"")</f>
        <v/>
      </c>
      <c r="T25" s="117" t="str">
        <f>IF(登録済データ!$B28&lt;&gt;0,登録済データ!R28,"")</f>
        <v/>
      </c>
      <c r="U25" s="117" t="str">
        <f>IF(登録済データ!$B28&lt;&gt;0,登録済データ!S28,"")</f>
        <v/>
      </c>
      <c r="V25" s="117" t="str">
        <f>IF(登録済データ!$B28&lt;&gt;0,登録済データ!T28,"")</f>
        <v/>
      </c>
      <c r="W25" s="117" t="str">
        <f>IF(登録済データ!$B28&lt;&gt;0,登録済データ!U28,"")</f>
        <v/>
      </c>
      <c r="X25" s="117" t="str">
        <f>IF(登録済データ!$B28&lt;&gt;0,登録済データ!V28,"")</f>
        <v/>
      </c>
      <c r="Y25" s="117" t="str">
        <f>IF(登録済データ!$B28&lt;&gt;0,登録済データ!W28,"")</f>
        <v/>
      </c>
      <c r="Z25" s="117" t="str">
        <f>IF(登録済データ!$B28&lt;&gt;0,登録済データ!X28,"")</f>
        <v/>
      </c>
      <c r="AA25" s="78" t="str">
        <f>IF($F25&lt;&gt;"",登録済データ!$C$4,"")</f>
        <v/>
      </c>
      <c r="AB25" s="78"/>
      <c r="AC25" s="78"/>
      <c r="AD25" s="117"/>
      <c r="AE25" s="78"/>
    </row>
    <row r="26" spans="1:31" ht="13.5" customHeight="1">
      <c r="A26" s="37"/>
      <c r="B26" s="138" t="str">
        <f>IF($F26&lt;&gt;"",登録済データ!$C$2,"")</f>
        <v/>
      </c>
      <c r="C26" s="138" t="str">
        <f>IF($F26&lt;&gt;"",IF($I$1="企業コード3桁",LEFT(登録済データ!$C$3,3),LEFT(登録済データ!$C$3,6)),"")</f>
        <v/>
      </c>
      <c r="D26" s="138"/>
      <c r="E26" s="139" t="str">
        <f>IF(登録済データ!$B29&lt;&gt;0,登録済データ!C29,"")</f>
        <v/>
      </c>
      <c r="F26" s="139" t="str">
        <f>IF(登録済データ!$B29&lt;&gt;0,登録済データ!D29,"")</f>
        <v/>
      </c>
      <c r="G26" s="130" t="str">
        <f>IF(登録済データ!$B29&lt;&gt;0,登録済データ!E29,"")</f>
        <v/>
      </c>
      <c r="H26" s="125" t="str">
        <f>IF(登録済データ!$B29&lt;&gt;0,IF(登録済データ!F29&lt;&gt;"",登録済データ!F29,""),"")</f>
        <v/>
      </c>
      <c r="I26" s="125" t="str">
        <f>IF(登録済データ!$B29&lt;&gt;0,IF(登録済データ!G29&lt;&gt;"",登録済データ!G29,""),"")</f>
        <v/>
      </c>
      <c r="J26" s="125" t="str">
        <f>IF(登録済データ!$B29&lt;&gt;0,IF(登録済データ!H29&lt;&gt;"",登録済データ!H29,""),"")</f>
        <v/>
      </c>
      <c r="K26" s="125" t="str">
        <f>IF(登録済データ!$B29&lt;&gt;0,IF(登録済データ!I29&lt;&gt;"",登録済データ!I29,""),"")</f>
        <v/>
      </c>
      <c r="L26" s="117" t="str">
        <f>IF(登録済データ!$B29&lt;&gt;0,登録済データ!J29,"")</f>
        <v/>
      </c>
      <c r="M26" s="117" t="str">
        <f>IF(登録済データ!$B29&lt;&gt;0,登録済データ!K29,"")</f>
        <v/>
      </c>
      <c r="N26" s="117" t="str">
        <f>IF(登録済データ!$B29&lt;&gt;0,登録済データ!L29,"")</f>
        <v/>
      </c>
      <c r="O26" s="117" t="str">
        <f>IF(登録済データ!$B29&lt;&gt;0,登録済データ!M29,"")</f>
        <v/>
      </c>
      <c r="P26" s="117" t="str">
        <f>IF(登録済データ!$B29&lt;&gt;0,登録済データ!N29,"")</f>
        <v/>
      </c>
      <c r="Q26" s="117" t="str">
        <f>IF(登録済データ!$B29&lt;&gt;0,登録済データ!O29,"")</f>
        <v/>
      </c>
      <c r="R26" s="117" t="str">
        <f>IF(登録済データ!$B29&lt;&gt;0,登録済データ!P29,"")</f>
        <v/>
      </c>
      <c r="S26" s="117" t="str">
        <f>IF(登録済データ!$B29&lt;&gt;0,登録済データ!Q29,"")</f>
        <v/>
      </c>
      <c r="T26" s="117" t="str">
        <f>IF(登録済データ!$B29&lt;&gt;0,登録済データ!R29,"")</f>
        <v/>
      </c>
      <c r="U26" s="117" t="str">
        <f>IF(登録済データ!$B29&lt;&gt;0,登録済データ!S29,"")</f>
        <v/>
      </c>
      <c r="V26" s="117" t="str">
        <f>IF(登録済データ!$B29&lt;&gt;0,登録済データ!T29,"")</f>
        <v/>
      </c>
      <c r="W26" s="117" t="str">
        <f>IF(登録済データ!$B29&lt;&gt;0,登録済データ!U29,"")</f>
        <v/>
      </c>
      <c r="X26" s="117" t="str">
        <f>IF(登録済データ!$B29&lt;&gt;0,登録済データ!V29,"")</f>
        <v/>
      </c>
      <c r="Y26" s="117" t="str">
        <f>IF(登録済データ!$B29&lt;&gt;0,登録済データ!W29,"")</f>
        <v/>
      </c>
      <c r="Z26" s="117" t="str">
        <f>IF(登録済データ!$B29&lt;&gt;0,登録済データ!X29,"")</f>
        <v/>
      </c>
      <c r="AA26" s="78" t="str">
        <f>IF($F26&lt;&gt;"",登録済データ!$C$4,"")</f>
        <v/>
      </c>
      <c r="AB26" s="78"/>
      <c r="AC26" s="78"/>
      <c r="AD26" s="117"/>
      <c r="AE26" s="78"/>
    </row>
    <row r="27" spans="1:31" ht="13.5" customHeight="1">
      <c r="A27" s="37"/>
      <c r="B27" s="138" t="str">
        <f>IF($F27&lt;&gt;"",登録済データ!$C$2,"")</f>
        <v/>
      </c>
      <c r="C27" s="138" t="str">
        <f>IF($F27&lt;&gt;"",IF($I$1="企業コード3桁",LEFT(登録済データ!$C$3,3),LEFT(登録済データ!$C$3,6)),"")</f>
        <v/>
      </c>
      <c r="D27" s="138"/>
      <c r="E27" s="139" t="str">
        <f>IF(登録済データ!$B30&lt;&gt;0,登録済データ!C30,"")</f>
        <v/>
      </c>
      <c r="F27" s="139" t="str">
        <f>IF(登録済データ!$B30&lt;&gt;0,登録済データ!D30,"")</f>
        <v/>
      </c>
      <c r="G27" s="130" t="str">
        <f>IF(登録済データ!$B30&lt;&gt;0,登録済データ!E30,"")</f>
        <v/>
      </c>
      <c r="H27" s="125" t="str">
        <f>IF(登録済データ!$B30&lt;&gt;0,IF(登録済データ!F30&lt;&gt;"",登録済データ!F30,""),"")</f>
        <v/>
      </c>
      <c r="I27" s="125" t="str">
        <f>IF(登録済データ!$B30&lt;&gt;0,IF(登録済データ!G30&lt;&gt;"",登録済データ!G30,""),"")</f>
        <v/>
      </c>
      <c r="J27" s="125" t="str">
        <f>IF(登録済データ!$B30&lt;&gt;0,IF(登録済データ!H30&lt;&gt;"",登録済データ!H30,""),"")</f>
        <v/>
      </c>
      <c r="K27" s="125" t="str">
        <f>IF(登録済データ!$B30&lt;&gt;0,IF(登録済データ!I30&lt;&gt;"",登録済データ!I30,""),"")</f>
        <v/>
      </c>
      <c r="L27" s="117" t="str">
        <f>IF(登録済データ!$B30&lt;&gt;0,登録済データ!J30,"")</f>
        <v/>
      </c>
      <c r="M27" s="117" t="str">
        <f>IF(登録済データ!$B30&lt;&gt;0,登録済データ!K30,"")</f>
        <v/>
      </c>
      <c r="N27" s="117" t="str">
        <f>IF(登録済データ!$B30&lt;&gt;0,登録済データ!L30,"")</f>
        <v/>
      </c>
      <c r="O27" s="117" t="str">
        <f>IF(登録済データ!$B30&lt;&gt;0,登録済データ!M30,"")</f>
        <v/>
      </c>
      <c r="P27" s="117" t="str">
        <f>IF(登録済データ!$B30&lt;&gt;0,登録済データ!N30,"")</f>
        <v/>
      </c>
      <c r="Q27" s="117" t="str">
        <f>IF(登録済データ!$B30&lt;&gt;0,登録済データ!O30,"")</f>
        <v/>
      </c>
      <c r="R27" s="117" t="str">
        <f>IF(登録済データ!$B30&lt;&gt;0,登録済データ!P30,"")</f>
        <v/>
      </c>
      <c r="S27" s="117" t="str">
        <f>IF(登録済データ!$B30&lt;&gt;0,登録済データ!Q30,"")</f>
        <v/>
      </c>
      <c r="T27" s="117" t="str">
        <f>IF(登録済データ!$B30&lt;&gt;0,登録済データ!R30,"")</f>
        <v/>
      </c>
      <c r="U27" s="117" t="str">
        <f>IF(登録済データ!$B30&lt;&gt;0,登録済データ!S30,"")</f>
        <v/>
      </c>
      <c r="V27" s="117" t="str">
        <f>IF(登録済データ!$B30&lt;&gt;0,登録済データ!T30,"")</f>
        <v/>
      </c>
      <c r="W27" s="117" t="str">
        <f>IF(登録済データ!$B30&lt;&gt;0,登録済データ!U30,"")</f>
        <v/>
      </c>
      <c r="X27" s="117" t="str">
        <f>IF(登録済データ!$B30&lt;&gt;0,登録済データ!V30,"")</f>
        <v/>
      </c>
      <c r="Y27" s="117" t="str">
        <f>IF(登録済データ!$B30&lt;&gt;0,登録済データ!W30,"")</f>
        <v/>
      </c>
      <c r="Z27" s="117" t="str">
        <f>IF(登録済データ!$B30&lt;&gt;0,登録済データ!X30,"")</f>
        <v/>
      </c>
      <c r="AA27" s="78" t="str">
        <f>IF($F27&lt;&gt;"",登録済データ!$C$4,"")</f>
        <v/>
      </c>
      <c r="AB27" s="78"/>
      <c r="AC27" s="78"/>
      <c r="AD27" s="117"/>
      <c r="AE27" s="78"/>
    </row>
    <row r="28" spans="1:31" ht="13.5" customHeight="1">
      <c r="A28" s="37"/>
      <c r="B28" s="138" t="str">
        <f>IF($F28&lt;&gt;"",登録済データ!$C$2,"")</f>
        <v/>
      </c>
      <c r="C28" s="138" t="str">
        <f>IF($F28&lt;&gt;"",IF($I$1="企業コード3桁",LEFT(登録済データ!$C$3,3),LEFT(登録済データ!$C$3,6)),"")</f>
        <v/>
      </c>
      <c r="D28" s="138"/>
      <c r="E28" s="139" t="str">
        <f>IF(登録済データ!$B31&lt;&gt;0,登録済データ!C31,"")</f>
        <v/>
      </c>
      <c r="F28" s="139" t="str">
        <f>IF(登録済データ!$B31&lt;&gt;0,登録済データ!D31,"")</f>
        <v/>
      </c>
      <c r="G28" s="130" t="str">
        <f>IF(登録済データ!$B31&lt;&gt;0,登録済データ!E31,"")</f>
        <v/>
      </c>
      <c r="H28" s="125" t="str">
        <f>IF(登録済データ!$B31&lt;&gt;0,IF(登録済データ!F31&lt;&gt;"",登録済データ!F31,""),"")</f>
        <v/>
      </c>
      <c r="I28" s="125" t="str">
        <f>IF(登録済データ!$B31&lt;&gt;0,IF(登録済データ!G31&lt;&gt;"",登録済データ!G31,""),"")</f>
        <v/>
      </c>
      <c r="J28" s="125" t="str">
        <f>IF(登録済データ!$B31&lt;&gt;0,IF(登録済データ!H31&lt;&gt;"",登録済データ!H31,""),"")</f>
        <v/>
      </c>
      <c r="K28" s="125" t="str">
        <f>IF(登録済データ!$B31&lt;&gt;0,IF(登録済データ!I31&lt;&gt;"",登録済データ!I31,""),"")</f>
        <v/>
      </c>
      <c r="L28" s="117" t="str">
        <f>IF(登録済データ!$B31&lt;&gt;0,登録済データ!J31,"")</f>
        <v/>
      </c>
      <c r="M28" s="117" t="str">
        <f>IF(登録済データ!$B31&lt;&gt;0,登録済データ!K31,"")</f>
        <v/>
      </c>
      <c r="N28" s="117" t="str">
        <f>IF(登録済データ!$B31&lt;&gt;0,登録済データ!L31,"")</f>
        <v/>
      </c>
      <c r="O28" s="117" t="str">
        <f>IF(登録済データ!$B31&lt;&gt;0,登録済データ!M31,"")</f>
        <v/>
      </c>
      <c r="P28" s="117" t="str">
        <f>IF(登録済データ!$B31&lt;&gt;0,登録済データ!N31,"")</f>
        <v/>
      </c>
      <c r="Q28" s="117" t="str">
        <f>IF(登録済データ!$B31&lt;&gt;0,登録済データ!O31,"")</f>
        <v/>
      </c>
      <c r="R28" s="117" t="str">
        <f>IF(登録済データ!$B31&lt;&gt;0,登録済データ!P31,"")</f>
        <v/>
      </c>
      <c r="S28" s="117" t="str">
        <f>IF(登録済データ!$B31&lt;&gt;0,登録済データ!Q31,"")</f>
        <v/>
      </c>
      <c r="T28" s="117" t="str">
        <f>IF(登録済データ!$B31&lt;&gt;0,登録済データ!R31,"")</f>
        <v/>
      </c>
      <c r="U28" s="117" t="str">
        <f>IF(登録済データ!$B31&lt;&gt;0,登録済データ!S31,"")</f>
        <v/>
      </c>
      <c r="V28" s="117" t="str">
        <f>IF(登録済データ!$B31&lt;&gt;0,登録済データ!T31,"")</f>
        <v/>
      </c>
      <c r="W28" s="117" t="str">
        <f>IF(登録済データ!$B31&lt;&gt;0,登録済データ!U31,"")</f>
        <v/>
      </c>
      <c r="X28" s="117" t="str">
        <f>IF(登録済データ!$B31&lt;&gt;0,登録済データ!V31,"")</f>
        <v/>
      </c>
      <c r="Y28" s="117" t="str">
        <f>IF(登録済データ!$B31&lt;&gt;0,登録済データ!W31,"")</f>
        <v/>
      </c>
      <c r="Z28" s="117" t="str">
        <f>IF(登録済データ!$B31&lt;&gt;0,登録済データ!X31,"")</f>
        <v/>
      </c>
      <c r="AA28" s="78" t="str">
        <f>IF($F28&lt;&gt;"",登録済データ!$C$4,"")</f>
        <v/>
      </c>
      <c r="AB28" s="78"/>
      <c r="AC28" s="78"/>
      <c r="AD28" s="117"/>
      <c r="AE28" s="78"/>
    </row>
    <row r="29" spans="1:31" ht="13.5" customHeight="1">
      <c r="A29" s="37"/>
      <c r="B29" s="138" t="str">
        <f>IF($F29&lt;&gt;"",登録済データ!$C$2,"")</f>
        <v/>
      </c>
      <c r="C29" s="138" t="str">
        <f>IF($F29&lt;&gt;"",IF($I$1="企業コード3桁",LEFT(登録済データ!$C$3,3),LEFT(登録済データ!$C$3,6)),"")</f>
        <v/>
      </c>
      <c r="D29" s="138"/>
      <c r="E29" s="139" t="str">
        <f>IF(登録済データ!$B32&lt;&gt;0,登録済データ!C32,"")</f>
        <v/>
      </c>
      <c r="F29" s="139" t="str">
        <f>IF(登録済データ!$B32&lt;&gt;0,登録済データ!D32,"")</f>
        <v/>
      </c>
      <c r="G29" s="130" t="str">
        <f>IF(登録済データ!$B32&lt;&gt;0,登録済データ!E32,"")</f>
        <v/>
      </c>
      <c r="H29" s="125" t="str">
        <f>IF(登録済データ!$B32&lt;&gt;0,IF(登録済データ!F32&lt;&gt;"",登録済データ!F32,""),"")</f>
        <v/>
      </c>
      <c r="I29" s="125" t="str">
        <f>IF(登録済データ!$B32&lt;&gt;0,IF(登録済データ!G32&lt;&gt;"",登録済データ!G32,""),"")</f>
        <v/>
      </c>
      <c r="J29" s="125" t="str">
        <f>IF(登録済データ!$B32&lt;&gt;0,IF(登録済データ!H32&lt;&gt;"",登録済データ!H32,""),"")</f>
        <v/>
      </c>
      <c r="K29" s="125" t="str">
        <f>IF(登録済データ!$B32&lt;&gt;0,IF(登録済データ!I32&lt;&gt;"",登録済データ!I32,""),"")</f>
        <v/>
      </c>
      <c r="L29" s="117" t="str">
        <f>IF(登録済データ!$B32&lt;&gt;0,登録済データ!J32,"")</f>
        <v/>
      </c>
      <c r="M29" s="117" t="str">
        <f>IF(登録済データ!$B32&lt;&gt;0,登録済データ!K32,"")</f>
        <v/>
      </c>
      <c r="N29" s="117" t="str">
        <f>IF(登録済データ!$B32&lt;&gt;0,登録済データ!L32,"")</f>
        <v/>
      </c>
      <c r="O29" s="117" t="str">
        <f>IF(登録済データ!$B32&lt;&gt;0,登録済データ!M32,"")</f>
        <v/>
      </c>
      <c r="P29" s="117" t="str">
        <f>IF(登録済データ!$B32&lt;&gt;0,登録済データ!N32,"")</f>
        <v/>
      </c>
      <c r="Q29" s="117" t="str">
        <f>IF(登録済データ!$B32&lt;&gt;0,登録済データ!O32,"")</f>
        <v/>
      </c>
      <c r="R29" s="117" t="str">
        <f>IF(登録済データ!$B32&lt;&gt;0,登録済データ!P32,"")</f>
        <v/>
      </c>
      <c r="S29" s="117" t="str">
        <f>IF(登録済データ!$B32&lt;&gt;0,登録済データ!Q32,"")</f>
        <v/>
      </c>
      <c r="T29" s="117" t="str">
        <f>IF(登録済データ!$B32&lt;&gt;0,登録済データ!R32,"")</f>
        <v/>
      </c>
      <c r="U29" s="117" t="str">
        <f>IF(登録済データ!$B32&lt;&gt;0,登録済データ!S32,"")</f>
        <v/>
      </c>
      <c r="V29" s="117" t="str">
        <f>IF(登録済データ!$B32&lt;&gt;0,登録済データ!T32,"")</f>
        <v/>
      </c>
      <c r="W29" s="117" t="str">
        <f>IF(登録済データ!$B32&lt;&gt;0,登録済データ!U32,"")</f>
        <v/>
      </c>
      <c r="X29" s="117" t="str">
        <f>IF(登録済データ!$B32&lt;&gt;0,登録済データ!V32,"")</f>
        <v/>
      </c>
      <c r="Y29" s="117" t="str">
        <f>IF(登録済データ!$B32&lt;&gt;0,登録済データ!W32,"")</f>
        <v/>
      </c>
      <c r="Z29" s="117" t="str">
        <f>IF(登録済データ!$B32&lt;&gt;0,登録済データ!X32,"")</f>
        <v/>
      </c>
      <c r="AA29" s="78" t="str">
        <f>IF($F29&lt;&gt;"",登録済データ!$C$4,"")</f>
        <v/>
      </c>
      <c r="AB29" s="78"/>
      <c r="AC29" s="78"/>
      <c r="AD29" s="117"/>
      <c r="AE29" s="78"/>
    </row>
    <row r="30" spans="1:31" ht="13.5" customHeight="1">
      <c r="A30" s="37"/>
      <c r="B30" s="138" t="str">
        <f>IF($F30&lt;&gt;"",登録済データ!$C$2,"")</f>
        <v/>
      </c>
      <c r="C30" s="138" t="str">
        <f>IF($F30&lt;&gt;"",IF($I$1="企業コード3桁",LEFT(登録済データ!$C$3,3),LEFT(登録済データ!$C$3,6)),"")</f>
        <v/>
      </c>
      <c r="D30" s="138"/>
      <c r="E30" s="139" t="str">
        <f>IF(登録済データ!$B33&lt;&gt;0,登録済データ!C33,"")</f>
        <v/>
      </c>
      <c r="F30" s="139" t="str">
        <f>IF(登録済データ!$B33&lt;&gt;0,登録済データ!D33,"")</f>
        <v/>
      </c>
      <c r="G30" s="130" t="str">
        <f>IF(登録済データ!$B33&lt;&gt;0,登録済データ!E33,"")</f>
        <v/>
      </c>
      <c r="H30" s="125" t="str">
        <f>IF(登録済データ!$B33&lt;&gt;0,IF(登録済データ!F33&lt;&gt;"",登録済データ!F33,""),"")</f>
        <v/>
      </c>
      <c r="I30" s="125" t="str">
        <f>IF(登録済データ!$B33&lt;&gt;0,IF(登録済データ!G33&lt;&gt;"",登録済データ!G33,""),"")</f>
        <v/>
      </c>
      <c r="J30" s="125" t="str">
        <f>IF(登録済データ!$B33&lt;&gt;0,IF(登録済データ!H33&lt;&gt;"",登録済データ!H33,""),"")</f>
        <v/>
      </c>
      <c r="K30" s="125" t="str">
        <f>IF(登録済データ!$B33&lt;&gt;0,IF(登録済データ!I33&lt;&gt;"",登録済データ!I33,""),"")</f>
        <v/>
      </c>
      <c r="L30" s="117" t="str">
        <f>IF(登録済データ!$B33&lt;&gt;0,登録済データ!J33,"")</f>
        <v/>
      </c>
      <c r="M30" s="117" t="str">
        <f>IF(登録済データ!$B33&lt;&gt;0,登録済データ!K33,"")</f>
        <v/>
      </c>
      <c r="N30" s="117" t="str">
        <f>IF(登録済データ!$B33&lt;&gt;0,登録済データ!L33,"")</f>
        <v/>
      </c>
      <c r="O30" s="117" t="str">
        <f>IF(登録済データ!$B33&lt;&gt;0,登録済データ!M33,"")</f>
        <v/>
      </c>
      <c r="P30" s="117" t="str">
        <f>IF(登録済データ!$B33&lt;&gt;0,登録済データ!N33,"")</f>
        <v/>
      </c>
      <c r="Q30" s="117" t="str">
        <f>IF(登録済データ!$B33&lt;&gt;0,登録済データ!O33,"")</f>
        <v/>
      </c>
      <c r="R30" s="117" t="str">
        <f>IF(登録済データ!$B33&lt;&gt;0,登録済データ!P33,"")</f>
        <v/>
      </c>
      <c r="S30" s="117" t="str">
        <f>IF(登録済データ!$B33&lt;&gt;0,登録済データ!Q33,"")</f>
        <v/>
      </c>
      <c r="T30" s="117" t="str">
        <f>IF(登録済データ!$B33&lt;&gt;0,登録済データ!R33,"")</f>
        <v/>
      </c>
      <c r="U30" s="117" t="str">
        <f>IF(登録済データ!$B33&lt;&gt;0,登録済データ!S33,"")</f>
        <v/>
      </c>
      <c r="V30" s="117" t="str">
        <f>IF(登録済データ!$B33&lt;&gt;0,登録済データ!T33,"")</f>
        <v/>
      </c>
      <c r="W30" s="117" t="str">
        <f>IF(登録済データ!$B33&lt;&gt;0,登録済データ!U33,"")</f>
        <v/>
      </c>
      <c r="X30" s="117" t="str">
        <f>IF(登録済データ!$B33&lt;&gt;0,登録済データ!V33,"")</f>
        <v/>
      </c>
      <c r="Y30" s="117" t="str">
        <f>IF(登録済データ!$B33&lt;&gt;0,登録済データ!W33,"")</f>
        <v/>
      </c>
      <c r="Z30" s="117" t="str">
        <f>IF(登録済データ!$B33&lt;&gt;0,登録済データ!X33,"")</f>
        <v/>
      </c>
      <c r="AA30" s="78" t="str">
        <f>IF($F30&lt;&gt;"",登録済データ!$C$4,"")</f>
        <v/>
      </c>
      <c r="AB30" s="78"/>
      <c r="AC30" s="78"/>
      <c r="AD30" s="117"/>
      <c r="AE30" s="78"/>
    </row>
    <row r="31" spans="1:31" ht="13.5" customHeight="1">
      <c r="A31" s="37"/>
      <c r="B31" s="138" t="str">
        <f>IF($F31&lt;&gt;"",登録済データ!$C$2,"")</f>
        <v/>
      </c>
      <c r="C31" s="138" t="str">
        <f>IF($F31&lt;&gt;"",IF($I$1="企業コード3桁",LEFT(登録済データ!$C$3,3),LEFT(登録済データ!$C$3,6)),"")</f>
        <v/>
      </c>
      <c r="D31" s="138"/>
      <c r="E31" s="139" t="str">
        <f>IF(登録済データ!$B34&lt;&gt;0,登録済データ!C34,"")</f>
        <v/>
      </c>
      <c r="F31" s="139" t="str">
        <f>IF(登録済データ!$B34&lt;&gt;0,登録済データ!D34,"")</f>
        <v/>
      </c>
      <c r="G31" s="130" t="str">
        <f>IF(登録済データ!$B34&lt;&gt;0,登録済データ!E34,"")</f>
        <v/>
      </c>
      <c r="H31" s="125" t="str">
        <f>IF(登録済データ!$B34&lt;&gt;0,IF(登録済データ!F34&lt;&gt;"",登録済データ!F34,""),"")</f>
        <v/>
      </c>
      <c r="I31" s="125" t="str">
        <f>IF(登録済データ!$B34&lt;&gt;0,IF(登録済データ!G34&lt;&gt;"",登録済データ!G34,""),"")</f>
        <v/>
      </c>
      <c r="J31" s="125" t="str">
        <f>IF(登録済データ!$B34&lt;&gt;0,IF(登録済データ!H34&lt;&gt;"",登録済データ!H34,""),"")</f>
        <v/>
      </c>
      <c r="K31" s="125" t="str">
        <f>IF(登録済データ!$B34&lt;&gt;0,IF(登録済データ!I34&lt;&gt;"",登録済データ!I34,""),"")</f>
        <v/>
      </c>
      <c r="L31" s="117" t="str">
        <f>IF(登録済データ!$B34&lt;&gt;0,登録済データ!J34,"")</f>
        <v/>
      </c>
      <c r="M31" s="117" t="str">
        <f>IF(登録済データ!$B34&lt;&gt;0,登録済データ!K34,"")</f>
        <v/>
      </c>
      <c r="N31" s="117" t="str">
        <f>IF(登録済データ!$B34&lt;&gt;0,登録済データ!L34,"")</f>
        <v/>
      </c>
      <c r="O31" s="117" t="str">
        <f>IF(登録済データ!$B34&lt;&gt;0,登録済データ!M34,"")</f>
        <v/>
      </c>
      <c r="P31" s="117" t="str">
        <f>IF(登録済データ!$B34&lt;&gt;0,登録済データ!N34,"")</f>
        <v/>
      </c>
      <c r="Q31" s="117" t="str">
        <f>IF(登録済データ!$B34&lt;&gt;0,登録済データ!O34,"")</f>
        <v/>
      </c>
      <c r="R31" s="117" t="str">
        <f>IF(登録済データ!$B34&lt;&gt;0,登録済データ!P34,"")</f>
        <v/>
      </c>
      <c r="S31" s="117" t="str">
        <f>IF(登録済データ!$B34&lt;&gt;0,登録済データ!Q34,"")</f>
        <v/>
      </c>
      <c r="T31" s="117" t="str">
        <f>IF(登録済データ!$B34&lt;&gt;0,登録済データ!R34,"")</f>
        <v/>
      </c>
      <c r="U31" s="117" t="str">
        <f>IF(登録済データ!$B34&lt;&gt;0,登録済データ!S34,"")</f>
        <v/>
      </c>
      <c r="V31" s="117" t="str">
        <f>IF(登録済データ!$B34&lt;&gt;0,登録済データ!T34,"")</f>
        <v/>
      </c>
      <c r="W31" s="117" t="str">
        <f>IF(登録済データ!$B34&lt;&gt;0,登録済データ!U34,"")</f>
        <v/>
      </c>
      <c r="X31" s="117" t="str">
        <f>IF(登録済データ!$B34&lt;&gt;0,登録済データ!V34,"")</f>
        <v/>
      </c>
      <c r="Y31" s="117" t="str">
        <f>IF(登録済データ!$B34&lt;&gt;0,登録済データ!W34,"")</f>
        <v/>
      </c>
      <c r="Z31" s="117" t="str">
        <f>IF(登録済データ!$B34&lt;&gt;0,登録済データ!X34,"")</f>
        <v/>
      </c>
      <c r="AA31" s="78" t="str">
        <f>IF($F31&lt;&gt;"",登録済データ!$C$4,"")</f>
        <v/>
      </c>
      <c r="AB31" s="78"/>
      <c r="AC31" s="78"/>
      <c r="AD31" s="117"/>
      <c r="AE31" s="78"/>
    </row>
    <row r="32" spans="1:31" ht="13.5" customHeight="1">
      <c r="A32" s="37"/>
      <c r="B32" s="138" t="str">
        <f>IF($F32&lt;&gt;"",登録済データ!$C$2,"")</f>
        <v/>
      </c>
      <c r="C32" s="138" t="str">
        <f>IF($F32&lt;&gt;"",IF($I$1="企業コード3桁",LEFT(登録済データ!$C$3,3),LEFT(登録済データ!$C$3,6)),"")</f>
        <v/>
      </c>
      <c r="D32" s="138"/>
      <c r="E32" s="139" t="str">
        <f>IF(登録済データ!$B35&lt;&gt;0,登録済データ!C35,"")</f>
        <v/>
      </c>
      <c r="F32" s="139" t="str">
        <f>IF(登録済データ!$B35&lt;&gt;0,登録済データ!D35,"")</f>
        <v/>
      </c>
      <c r="G32" s="130" t="str">
        <f>IF(登録済データ!$B35&lt;&gt;0,登録済データ!E35,"")</f>
        <v/>
      </c>
      <c r="H32" s="125" t="str">
        <f>IF(登録済データ!$B35&lt;&gt;0,IF(登録済データ!F35&lt;&gt;"",登録済データ!F35,""),"")</f>
        <v/>
      </c>
      <c r="I32" s="125" t="str">
        <f>IF(登録済データ!$B35&lt;&gt;0,IF(登録済データ!G35&lt;&gt;"",登録済データ!G35,""),"")</f>
        <v/>
      </c>
      <c r="J32" s="125" t="str">
        <f>IF(登録済データ!$B35&lt;&gt;0,IF(登録済データ!H35&lt;&gt;"",登録済データ!H35,""),"")</f>
        <v/>
      </c>
      <c r="K32" s="125" t="str">
        <f>IF(登録済データ!$B35&lt;&gt;0,IF(登録済データ!I35&lt;&gt;"",登録済データ!I35,""),"")</f>
        <v/>
      </c>
      <c r="L32" s="117" t="str">
        <f>IF(登録済データ!$B35&lt;&gt;0,登録済データ!J35,"")</f>
        <v/>
      </c>
      <c r="M32" s="117" t="str">
        <f>IF(登録済データ!$B35&lt;&gt;0,登録済データ!K35,"")</f>
        <v/>
      </c>
      <c r="N32" s="117" t="str">
        <f>IF(登録済データ!$B35&lt;&gt;0,登録済データ!L35,"")</f>
        <v/>
      </c>
      <c r="O32" s="117" t="str">
        <f>IF(登録済データ!$B35&lt;&gt;0,登録済データ!M35,"")</f>
        <v/>
      </c>
      <c r="P32" s="117" t="str">
        <f>IF(登録済データ!$B35&lt;&gt;0,登録済データ!N35,"")</f>
        <v/>
      </c>
      <c r="Q32" s="117" t="str">
        <f>IF(登録済データ!$B35&lt;&gt;0,登録済データ!O35,"")</f>
        <v/>
      </c>
      <c r="R32" s="117" t="str">
        <f>IF(登録済データ!$B35&lt;&gt;0,登録済データ!P35,"")</f>
        <v/>
      </c>
      <c r="S32" s="117" t="str">
        <f>IF(登録済データ!$B35&lt;&gt;0,登録済データ!Q35,"")</f>
        <v/>
      </c>
      <c r="T32" s="117" t="str">
        <f>IF(登録済データ!$B35&lt;&gt;0,登録済データ!R35,"")</f>
        <v/>
      </c>
      <c r="U32" s="117" t="str">
        <f>IF(登録済データ!$B35&lt;&gt;0,登録済データ!S35,"")</f>
        <v/>
      </c>
      <c r="V32" s="117" t="str">
        <f>IF(登録済データ!$B35&lt;&gt;0,登録済データ!T35,"")</f>
        <v/>
      </c>
      <c r="W32" s="117" t="str">
        <f>IF(登録済データ!$B35&lt;&gt;0,登録済データ!U35,"")</f>
        <v/>
      </c>
      <c r="X32" s="117" t="str">
        <f>IF(登録済データ!$B35&lt;&gt;0,登録済データ!V35,"")</f>
        <v/>
      </c>
      <c r="Y32" s="117" t="str">
        <f>IF(登録済データ!$B35&lt;&gt;0,登録済データ!W35,"")</f>
        <v/>
      </c>
      <c r="Z32" s="117" t="str">
        <f>IF(登録済データ!$B35&lt;&gt;0,登録済データ!X35,"")</f>
        <v/>
      </c>
      <c r="AA32" s="78" t="str">
        <f>IF($F32&lt;&gt;"",登録済データ!$C$4,"")</f>
        <v/>
      </c>
      <c r="AB32" s="78"/>
      <c r="AC32" s="78"/>
      <c r="AD32" s="117"/>
      <c r="AE32" s="78"/>
    </row>
    <row r="33" spans="1:31" ht="13.5" customHeight="1">
      <c r="A33" s="37"/>
      <c r="B33" s="138" t="str">
        <f>IF($F33&lt;&gt;"",登録済データ!$C$2,"")</f>
        <v/>
      </c>
      <c r="C33" s="138" t="str">
        <f>IF($F33&lt;&gt;"",IF($I$1="企業コード3桁",LEFT(登録済データ!$C$3,3),LEFT(登録済データ!$C$3,6)),"")</f>
        <v/>
      </c>
      <c r="D33" s="138"/>
      <c r="E33" s="139" t="str">
        <f>IF(登録済データ!$B36&lt;&gt;0,登録済データ!C36,"")</f>
        <v/>
      </c>
      <c r="F33" s="139" t="str">
        <f>IF(登録済データ!$B36&lt;&gt;0,登録済データ!D36,"")</f>
        <v/>
      </c>
      <c r="G33" s="130" t="str">
        <f>IF(登録済データ!$B36&lt;&gt;0,登録済データ!E36,"")</f>
        <v/>
      </c>
      <c r="H33" s="125" t="str">
        <f>IF(登録済データ!$B36&lt;&gt;0,IF(登録済データ!F36&lt;&gt;"",登録済データ!F36,""),"")</f>
        <v/>
      </c>
      <c r="I33" s="125" t="str">
        <f>IF(登録済データ!$B36&lt;&gt;0,IF(登録済データ!G36&lt;&gt;"",登録済データ!G36,""),"")</f>
        <v/>
      </c>
      <c r="J33" s="125" t="str">
        <f>IF(登録済データ!$B36&lt;&gt;0,IF(登録済データ!H36&lt;&gt;"",登録済データ!H36,""),"")</f>
        <v/>
      </c>
      <c r="K33" s="125" t="str">
        <f>IF(登録済データ!$B36&lt;&gt;0,IF(登録済データ!I36&lt;&gt;"",登録済データ!I36,""),"")</f>
        <v/>
      </c>
      <c r="L33" s="117" t="str">
        <f>IF(登録済データ!$B36&lt;&gt;0,登録済データ!J36,"")</f>
        <v/>
      </c>
      <c r="M33" s="117" t="str">
        <f>IF(登録済データ!$B36&lt;&gt;0,登録済データ!K36,"")</f>
        <v/>
      </c>
      <c r="N33" s="117" t="str">
        <f>IF(登録済データ!$B36&lt;&gt;0,登録済データ!L36,"")</f>
        <v/>
      </c>
      <c r="O33" s="117" t="str">
        <f>IF(登録済データ!$B36&lt;&gt;0,登録済データ!M36,"")</f>
        <v/>
      </c>
      <c r="P33" s="117" t="str">
        <f>IF(登録済データ!$B36&lt;&gt;0,登録済データ!N36,"")</f>
        <v/>
      </c>
      <c r="Q33" s="117" t="str">
        <f>IF(登録済データ!$B36&lt;&gt;0,登録済データ!O36,"")</f>
        <v/>
      </c>
      <c r="R33" s="117" t="str">
        <f>IF(登録済データ!$B36&lt;&gt;0,登録済データ!P36,"")</f>
        <v/>
      </c>
      <c r="S33" s="117" t="str">
        <f>IF(登録済データ!$B36&lt;&gt;0,登録済データ!Q36,"")</f>
        <v/>
      </c>
      <c r="T33" s="117" t="str">
        <f>IF(登録済データ!$B36&lt;&gt;0,登録済データ!R36,"")</f>
        <v/>
      </c>
      <c r="U33" s="117" t="str">
        <f>IF(登録済データ!$B36&lt;&gt;0,登録済データ!S36,"")</f>
        <v/>
      </c>
      <c r="V33" s="117" t="str">
        <f>IF(登録済データ!$B36&lt;&gt;0,登録済データ!T36,"")</f>
        <v/>
      </c>
      <c r="W33" s="117" t="str">
        <f>IF(登録済データ!$B36&lt;&gt;0,登録済データ!U36,"")</f>
        <v/>
      </c>
      <c r="X33" s="117" t="str">
        <f>IF(登録済データ!$B36&lt;&gt;0,登録済データ!V36,"")</f>
        <v/>
      </c>
      <c r="Y33" s="117" t="str">
        <f>IF(登録済データ!$B36&lt;&gt;0,登録済データ!W36,"")</f>
        <v/>
      </c>
      <c r="Z33" s="117" t="str">
        <f>IF(登録済データ!$B36&lt;&gt;0,登録済データ!X36,"")</f>
        <v/>
      </c>
      <c r="AA33" s="78" t="str">
        <f>IF($F33&lt;&gt;"",登録済データ!$C$4,"")</f>
        <v/>
      </c>
      <c r="AB33" s="78"/>
      <c r="AC33" s="78"/>
      <c r="AD33" s="117"/>
      <c r="AE33" s="78"/>
    </row>
    <row r="34" spans="1:31" ht="13.5" customHeight="1">
      <c r="A34" s="37"/>
      <c r="B34" s="138" t="str">
        <f>IF($F34&lt;&gt;"",登録済データ!$C$2,"")</f>
        <v/>
      </c>
      <c r="C34" s="138" t="str">
        <f>IF($F34&lt;&gt;"",IF($I$1="企業コード3桁",LEFT(登録済データ!$C$3,3),LEFT(登録済データ!$C$3,6)),"")</f>
        <v/>
      </c>
      <c r="D34" s="138"/>
      <c r="E34" s="139" t="str">
        <f>IF(登録済データ!$B37&lt;&gt;0,登録済データ!C37,"")</f>
        <v/>
      </c>
      <c r="F34" s="139" t="str">
        <f>IF(登録済データ!$B37&lt;&gt;0,登録済データ!D37,"")</f>
        <v/>
      </c>
      <c r="G34" s="130" t="str">
        <f>IF(登録済データ!$B37&lt;&gt;0,登録済データ!E37,"")</f>
        <v/>
      </c>
      <c r="H34" s="125" t="str">
        <f>IF(登録済データ!$B37&lt;&gt;0,IF(登録済データ!F37&lt;&gt;"",登録済データ!F37,""),"")</f>
        <v/>
      </c>
      <c r="I34" s="125" t="str">
        <f>IF(登録済データ!$B37&lt;&gt;0,IF(登録済データ!G37&lt;&gt;"",登録済データ!G37,""),"")</f>
        <v/>
      </c>
      <c r="J34" s="125" t="str">
        <f>IF(登録済データ!$B37&lt;&gt;0,IF(登録済データ!H37&lt;&gt;"",登録済データ!H37,""),"")</f>
        <v/>
      </c>
      <c r="K34" s="125" t="str">
        <f>IF(登録済データ!$B37&lt;&gt;0,IF(登録済データ!I37&lt;&gt;"",登録済データ!I37,""),"")</f>
        <v/>
      </c>
      <c r="L34" s="117" t="str">
        <f>IF(登録済データ!$B37&lt;&gt;0,登録済データ!J37,"")</f>
        <v/>
      </c>
      <c r="M34" s="117" t="str">
        <f>IF(登録済データ!$B37&lt;&gt;0,登録済データ!K37,"")</f>
        <v/>
      </c>
      <c r="N34" s="117" t="str">
        <f>IF(登録済データ!$B37&lt;&gt;0,登録済データ!L37,"")</f>
        <v/>
      </c>
      <c r="O34" s="117" t="str">
        <f>IF(登録済データ!$B37&lt;&gt;0,登録済データ!M37,"")</f>
        <v/>
      </c>
      <c r="P34" s="117" t="str">
        <f>IF(登録済データ!$B37&lt;&gt;0,登録済データ!N37,"")</f>
        <v/>
      </c>
      <c r="Q34" s="117" t="str">
        <f>IF(登録済データ!$B37&lt;&gt;0,登録済データ!O37,"")</f>
        <v/>
      </c>
      <c r="R34" s="117" t="str">
        <f>IF(登録済データ!$B37&lt;&gt;0,登録済データ!P37,"")</f>
        <v/>
      </c>
      <c r="S34" s="117" t="str">
        <f>IF(登録済データ!$B37&lt;&gt;0,登録済データ!Q37,"")</f>
        <v/>
      </c>
      <c r="T34" s="117" t="str">
        <f>IF(登録済データ!$B37&lt;&gt;0,登録済データ!R37,"")</f>
        <v/>
      </c>
      <c r="U34" s="117" t="str">
        <f>IF(登録済データ!$B37&lt;&gt;0,登録済データ!S37,"")</f>
        <v/>
      </c>
      <c r="V34" s="117" t="str">
        <f>IF(登録済データ!$B37&lt;&gt;0,登録済データ!T37,"")</f>
        <v/>
      </c>
      <c r="W34" s="117" t="str">
        <f>IF(登録済データ!$B37&lt;&gt;0,登録済データ!U37,"")</f>
        <v/>
      </c>
      <c r="X34" s="117" t="str">
        <f>IF(登録済データ!$B37&lt;&gt;0,登録済データ!V37,"")</f>
        <v/>
      </c>
      <c r="Y34" s="117" t="str">
        <f>IF(登録済データ!$B37&lt;&gt;0,登録済データ!W37,"")</f>
        <v/>
      </c>
      <c r="Z34" s="117" t="str">
        <f>IF(登録済データ!$B37&lt;&gt;0,登録済データ!X37,"")</f>
        <v/>
      </c>
      <c r="AA34" s="78" t="str">
        <f>IF($F34&lt;&gt;"",登録済データ!$C$4,"")</f>
        <v/>
      </c>
      <c r="AB34" s="78"/>
      <c r="AC34" s="78"/>
      <c r="AD34" s="117"/>
      <c r="AE34" s="78"/>
    </row>
    <row r="35" spans="1:31" ht="13.5" customHeight="1">
      <c r="A35" s="37"/>
      <c r="B35" s="138" t="str">
        <f>IF($F35&lt;&gt;"",登録済データ!$C$2,"")</f>
        <v/>
      </c>
      <c r="C35" s="138" t="str">
        <f>IF($F35&lt;&gt;"",IF($I$1="企業コード3桁",LEFT(登録済データ!$C$3,3),LEFT(登録済データ!$C$3,6)),"")</f>
        <v/>
      </c>
      <c r="D35" s="138"/>
      <c r="E35" s="139" t="str">
        <f>IF(登録済データ!$B38&lt;&gt;0,登録済データ!C38,"")</f>
        <v/>
      </c>
      <c r="F35" s="139" t="str">
        <f>IF(登録済データ!$B38&lt;&gt;0,登録済データ!D38,"")</f>
        <v/>
      </c>
      <c r="G35" s="130" t="str">
        <f>IF(登録済データ!$B38&lt;&gt;0,登録済データ!E38,"")</f>
        <v/>
      </c>
      <c r="H35" s="125" t="str">
        <f>IF(登録済データ!$B38&lt;&gt;0,IF(登録済データ!F38&lt;&gt;"",登録済データ!F38,""),"")</f>
        <v/>
      </c>
      <c r="I35" s="125" t="str">
        <f>IF(登録済データ!$B38&lt;&gt;0,IF(登録済データ!G38&lt;&gt;"",登録済データ!G38,""),"")</f>
        <v/>
      </c>
      <c r="J35" s="125" t="str">
        <f>IF(登録済データ!$B38&lt;&gt;0,IF(登録済データ!H38&lt;&gt;"",登録済データ!H38,""),"")</f>
        <v/>
      </c>
      <c r="K35" s="125" t="str">
        <f>IF(登録済データ!$B38&lt;&gt;0,IF(登録済データ!I38&lt;&gt;"",登録済データ!I38,""),"")</f>
        <v/>
      </c>
      <c r="L35" s="117" t="str">
        <f>IF(登録済データ!$B38&lt;&gt;0,登録済データ!J38,"")</f>
        <v/>
      </c>
      <c r="M35" s="117" t="str">
        <f>IF(登録済データ!$B38&lt;&gt;0,登録済データ!K38,"")</f>
        <v/>
      </c>
      <c r="N35" s="117" t="str">
        <f>IF(登録済データ!$B38&lt;&gt;0,登録済データ!L38,"")</f>
        <v/>
      </c>
      <c r="O35" s="117" t="str">
        <f>IF(登録済データ!$B38&lt;&gt;0,登録済データ!M38,"")</f>
        <v/>
      </c>
      <c r="P35" s="117" t="str">
        <f>IF(登録済データ!$B38&lt;&gt;0,登録済データ!N38,"")</f>
        <v/>
      </c>
      <c r="Q35" s="117" t="str">
        <f>IF(登録済データ!$B38&lt;&gt;0,登録済データ!O38,"")</f>
        <v/>
      </c>
      <c r="R35" s="117" t="str">
        <f>IF(登録済データ!$B38&lt;&gt;0,登録済データ!P38,"")</f>
        <v/>
      </c>
      <c r="S35" s="117" t="str">
        <f>IF(登録済データ!$B38&lt;&gt;0,登録済データ!Q38,"")</f>
        <v/>
      </c>
      <c r="T35" s="117" t="str">
        <f>IF(登録済データ!$B38&lt;&gt;0,登録済データ!R38,"")</f>
        <v/>
      </c>
      <c r="U35" s="117" t="str">
        <f>IF(登録済データ!$B38&lt;&gt;0,登録済データ!S38,"")</f>
        <v/>
      </c>
      <c r="V35" s="117" t="str">
        <f>IF(登録済データ!$B38&lt;&gt;0,登録済データ!T38,"")</f>
        <v/>
      </c>
      <c r="W35" s="117" t="str">
        <f>IF(登録済データ!$B38&lt;&gt;0,登録済データ!U38,"")</f>
        <v/>
      </c>
      <c r="X35" s="117" t="str">
        <f>IF(登録済データ!$B38&lt;&gt;0,登録済データ!V38,"")</f>
        <v/>
      </c>
      <c r="Y35" s="117" t="str">
        <f>IF(登録済データ!$B38&lt;&gt;0,登録済データ!W38,"")</f>
        <v/>
      </c>
      <c r="Z35" s="117" t="str">
        <f>IF(登録済データ!$B38&lt;&gt;0,登録済データ!X38,"")</f>
        <v/>
      </c>
      <c r="AA35" s="78" t="str">
        <f>IF($F35&lt;&gt;"",登録済データ!$C$4,"")</f>
        <v/>
      </c>
      <c r="AB35" s="78"/>
      <c r="AC35" s="78"/>
      <c r="AD35" s="117"/>
      <c r="AE35" s="78"/>
    </row>
    <row r="36" spans="1:31" ht="13.5" customHeight="1">
      <c r="A36" s="37"/>
      <c r="B36" s="138" t="str">
        <f>IF($F36&lt;&gt;"",登録済データ!$C$2,"")</f>
        <v/>
      </c>
      <c r="C36" s="138" t="str">
        <f>IF($F36&lt;&gt;"",IF($I$1="企業コード3桁",LEFT(登録済データ!$C$3,3),LEFT(登録済データ!$C$3,6)),"")</f>
        <v/>
      </c>
      <c r="D36" s="138"/>
      <c r="E36" s="139" t="str">
        <f>IF(登録済データ!$B39&lt;&gt;0,登録済データ!C39,"")</f>
        <v/>
      </c>
      <c r="F36" s="139" t="str">
        <f>IF(登録済データ!$B39&lt;&gt;0,登録済データ!D39,"")</f>
        <v/>
      </c>
      <c r="G36" s="130" t="str">
        <f>IF(登録済データ!$B39&lt;&gt;0,登録済データ!E39,"")</f>
        <v/>
      </c>
      <c r="H36" s="125" t="str">
        <f>IF(登録済データ!$B39&lt;&gt;0,IF(登録済データ!F39&lt;&gt;"",登録済データ!F39,""),"")</f>
        <v/>
      </c>
      <c r="I36" s="125" t="str">
        <f>IF(登録済データ!$B39&lt;&gt;0,IF(登録済データ!G39&lt;&gt;"",登録済データ!G39,""),"")</f>
        <v/>
      </c>
      <c r="J36" s="125" t="str">
        <f>IF(登録済データ!$B39&lt;&gt;0,IF(登録済データ!H39&lt;&gt;"",登録済データ!H39,""),"")</f>
        <v/>
      </c>
      <c r="K36" s="125" t="str">
        <f>IF(登録済データ!$B39&lt;&gt;0,IF(登録済データ!I39&lt;&gt;"",登録済データ!I39,""),"")</f>
        <v/>
      </c>
      <c r="L36" s="117" t="str">
        <f>IF(登録済データ!$B39&lt;&gt;0,登録済データ!J39,"")</f>
        <v/>
      </c>
      <c r="M36" s="117" t="str">
        <f>IF(登録済データ!$B39&lt;&gt;0,登録済データ!K39,"")</f>
        <v/>
      </c>
      <c r="N36" s="117" t="str">
        <f>IF(登録済データ!$B39&lt;&gt;0,登録済データ!L39,"")</f>
        <v/>
      </c>
      <c r="O36" s="117" t="str">
        <f>IF(登録済データ!$B39&lt;&gt;0,登録済データ!M39,"")</f>
        <v/>
      </c>
      <c r="P36" s="117" t="str">
        <f>IF(登録済データ!$B39&lt;&gt;0,登録済データ!N39,"")</f>
        <v/>
      </c>
      <c r="Q36" s="117" t="str">
        <f>IF(登録済データ!$B39&lt;&gt;0,登録済データ!O39,"")</f>
        <v/>
      </c>
      <c r="R36" s="117" t="str">
        <f>IF(登録済データ!$B39&lt;&gt;0,登録済データ!P39,"")</f>
        <v/>
      </c>
      <c r="S36" s="117" t="str">
        <f>IF(登録済データ!$B39&lt;&gt;0,登録済データ!Q39,"")</f>
        <v/>
      </c>
      <c r="T36" s="117" t="str">
        <f>IF(登録済データ!$B39&lt;&gt;0,登録済データ!R39,"")</f>
        <v/>
      </c>
      <c r="U36" s="117" t="str">
        <f>IF(登録済データ!$B39&lt;&gt;0,登録済データ!S39,"")</f>
        <v/>
      </c>
      <c r="V36" s="117" t="str">
        <f>IF(登録済データ!$B39&lt;&gt;0,登録済データ!T39,"")</f>
        <v/>
      </c>
      <c r="W36" s="117" t="str">
        <f>IF(登録済データ!$B39&lt;&gt;0,登録済データ!U39,"")</f>
        <v/>
      </c>
      <c r="X36" s="117" t="str">
        <f>IF(登録済データ!$B39&lt;&gt;0,登録済データ!V39,"")</f>
        <v/>
      </c>
      <c r="Y36" s="117" t="str">
        <f>IF(登録済データ!$B39&lt;&gt;0,登録済データ!W39,"")</f>
        <v/>
      </c>
      <c r="Z36" s="117" t="str">
        <f>IF(登録済データ!$B39&lt;&gt;0,登録済データ!X39,"")</f>
        <v/>
      </c>
      <c r="AA36" s="78" t="str">
        <f>IF($F36&lt;&gt;"",登録済データ!$C$4,"")</f>
        <v/>
      </c>
      <c r="AB36" s="78"/>
      <c r="AC36" s="78"/>
      <c r="AD36" s="117"/>
      <c r="AE36" s="78"/>
    </row>
    <row r="37" spans="1:31" ht="13.5" customHeight="1">
      <c r="A37" s="37"/>
      <c r="B37" s="138" t="str">
        <f>IF($F37&lt;&gt;"",登録済データ!$C$2,"")</f>
        <v/>
      </c>
      <c r="C37" s="138" t="str">
        <f>IF($F37&lt;&gt;"",IF($I$1="企業コード3桁",LEFT(登録済データ!$C$3,3),LEFT(登録済データ!$C$3,6)),"")</f>
        <v/>
      </c>
      <c r="D37" s="138"/>
      <c r="E37" s="139" t="str">
        <f>IF(登録済データ!$B40&lt;&gt;0,登録済データ!C40,"")</f>
        <v/>
      </c>
      <c r="F37" s="139" t="str">
        <f>IF(登録済データ!$B40&lt;&gt;0,登録済データ!D40,"")</f>
        <v/>
      </c>
      <c r="G37" s="130" t="str">
        <f>IF(登録済データ!$B40&lt;&gt;0,登録済データ!E40,"")</f>
        <v/>
      </c>
      <c r="H37" s="125" t="str">
        <f>IF(登録済データ!$B40&lt;&gt;0,IF(登録済データ!F40&lt;&gt;"",登録済データ!F40,""),"")</f>
        <v/>
      </c>
      <c r="I37" s="125" t="str">
        <f>IF(登録済データ!$B40&lt;&gt;0,IF(登録済データ!G40&lt;&gt;"",登録済データ!G40,""),"")</f>
        <v/>
      </c>
      <c r="J37" s="125" t="str">
        <f>IF(登録済データ!$B40&lt;&gt;0,IF(登録済データ!H40&lt;&gt;"",登録済データ!H40,""),"")</f>
        <v/>
      </c>
      <c r="K37" s="125" t="str">
        <f>IF(登録済データ!$B40&lt;&gt;0,IF(登録済データ!I40&lt;&gt;"",登録済データ!I40,""),"")</f>
        <v/>
      </c>
      <c r="L37" s="117" t="str">
        <f>IF(登録済データ!$B40&lt;&gt;0,登録済データ!J40,"")</f>
        <v/>
      </c>
      <c r="M37" s="117" t="str">
        <f>IF(登録済データ!$B40&lt;&gt;0,登録済データ!K40,"")</f>
        <v/>
      </c>
      <c r="N37" s="117" t="str">
        <f>IF(登録済データ!$B40&lt;&gt;0,登録済データ!L40,"")</f>
        <v/>
      </c>
      <c r="O37" s="117" t="str">
        <f>IF(登録済データ!$B40&lt;&gt;0,登録済データ!M40,"")</f>
        <v/>
      </c>
      <c r="P37" s="117" t="str">
        <f>IF(登録済データ!$B40&lt;&gt;0,登録済データ!N40,"")</f>
        <v/>
      </c>
      <c r="Q37" s="117" t="str">
        <f>IF(登録済データ!$B40&lt;&gt;0,登録済データ!O40,"")</f>
        <v/>
      </c>
      <c r="R37" s="117" t="str">
        <f>IF(登録済データ!$B40&lt;&gt;0,登録済データ!P40,"")</f>
        <v/>
      </c>
      <c r="S37" s="117" t="str">
        <f>IF(登録済データ!$B40&lt;&gt;0,登録済データ!Q40,"")</f>
        <v/>
      </c>
      <c r="T37" s="117" t="str">
        <f>IF(登録済データ!$B40&lt;&gt;0,登録済データ!R40,"")</f>
        <v/>
      </c>
      <c r="U37" s="117" t="str">
        <f>IF(登録済データ!$B40&lt;&gt;0,登録済データ!S40,"")</f>
        <v/>
      </c>
      <c r="V37" s="117" t="str">
        <f>IF(登録済データ!$B40&lt;&gt;0,登録済データ!T40,"")</f>
        <v/>
      </c>
      <c r="W37" s="117" t="str">
        <f>IF(登録済データ!$B40&lt;&gt;0,登録済データ!U40,"")</f>
        <v/>
      </c>
      <c r="X37" s="117" t="str">
        <f>IF(登録済データ!$B40&lt;&gt;0,登録済データ!V40,"")</f>
        <v/>
      </c>
      <c r="Y37" s="117" t="str">
        <f>IF(登録済データ!$B40&lt;&gt;0,登録済データ!W40,"")</f>
        <v/>
      </c>
      <c r="Z37" s="117" t="str">
        <f>IF(登録済データ!$B40&lt;&gt;0,登録済データ!X40,"")</f>
        <v/>
      </c>
      <c r="AA37" s="78" t="str">
        <f>IF($F37&lt;&gt;"",登録済データ!$C$4,"")</f>
        <v/>
      </c>
      <c r="AB37" s="78"/>
      <c r="AC37" s="78"/>
      <c r="AD37" s="117"/>
      <c r="AE37" s="78"/>
    </row>
    <row r="38" spans="1:31" ht="13.5" customHeight="1">
      <c r="A38" s="37"/>
      <c r="B38" s="138" t="str">
        <f>IF($F38&lt;&gt;"",登録済データ!$C$2,"")</f>
        <v/>
      </c>
      <c r="C38" s="138" t="str">
        <f>IF($F38&lt;&gt;"",IF($I$1="企業コード3桁",LEFT(登録済データ!$C$3,3),LEFT(登録済データ!$C$3,6)),"")</f>
        <v/>
      </c>
      <c r="D38" s="138"/>
      <c r="E38" s="139" t="str">
        <f>IF(登録済データ!$B41&lt;&gt;0,登録済データ!C41,"")</f>
        <v/>
      </c>
      <c r="F38" s="139" t="str">
        <f>IF(登録済データ!$B41&lt;&gt;0,登録済データ!D41,"")</f>
        <v/>
      </c>
      <c r="G38" s="130" t="str">
        <f>IF(登録済データ!$B41&lt;&gt;0,登録済データ!E41,"")</f>
        <v/>
      </c>
      <c r="H38" s="125" t="str">
        <f>IF(登録済データ!$B41&lt;&gt;0,IF(登録済データ!F41&lt;&gt;"",登録済データ!F41,""),"")</f>
        <v/>
      </c>
      <c r="I38" s="125" t="str">
        <f>IF(登録済データ!$B41&lt;&gt;0,IF(登録済データ!G41&lt;&gt;"",登録済データ!G41,""),"")</f>
        <v/>
      </c>
      <c r="J38" s="125" t="str">
        <f>IF(登録済データ!$B41&lt;&gt;0,IF(登録済データ!H41&lt;&gt;"",登録済データ!H41,""),"")</f>
        <v/>
      </c>
      <c r="K38" s="125" t="str">
        <f>IF(登録済データ!$B41&lt;&gt;0,IF(登録済データ!I41&lt;&gt;"",登録済データ!I41,""),"")</f>
        <v/>
      </c>
      <c r="L38" s="117" t="str">
        <f>IF(登録済データ!$B41&lt;&gt;0,登録済データ!J41,"")</f>
        <v/>
      </c>
      <c r="M38" s="117" t="str">
        <f>IF(登録済データ!$B41&lt;&gt;0,登録済データ!K41,"")</f>
        <v/>
      </c>
      <c r="N38" s="117" t="str">
        <f>IF(登録済データ!$B41&lt;&gt;0,登録済データ!L41,"")</f>
        <v/>
      </c>
      <c r="O38" s="117" t="str">
        <f>IF(登録済データ!$B41&lt;&gt;0,登録済データ!M41,"")</f>
        <v/>
      </c>
      <c r="P38" s="117" t="str">
        <f>IF(登録済データ!$B41&lt;&gt;0,登録済データ!N41,"")</f>
        <v/>
      </c>
      <c r="Q38" s="117" t="str">
        <f>IF(登録済データ!$B41&lt;&gt;0,登録済データ!O41,"")</f>
        <v/>
      </c>
      <c r="R38" s="117" t="str">
        <f>IF(登録済データ!$B41&lt;&gt;0,登録済データ!P41,"")</f>
        <v/>
      </c>
      <c r="S38" s="117" t="str">
        <f>IF(登録済データ!$B41&lt;&gt;0,登録済データ!Q41,"")</f>
        <v/>
      </c>
      <c r="T38" s="117" t="str">
        <f>IF(登録済データ!$B41&lt;&gt;0,登録済データ!R41,"")</f>
        <v/>
      </c>
      <c r="U38" s="117" t="str">
        <f>IF(登録済データ!$B41&lt;&gt;0,登録済データ!S41,"")</f>
        <v/>
      </c>
      <c r="V38" s="117" t="str">
        <f>IF(登録済データ!$B41&lt;&gt;0,登録済データ!T41,"")</f>
        <v/>
      </c>
      <c r="W38" s="117" t="str">
        <f>IF(登録済データ!$B41&lt;&gt;0,登録済データ!U41,"")</f>
        <v/>
      </c>
      <c r="X38" s="117" t="str">
        <f>IF(登録済データ!$B41&lt;&gt;0,登録済データ!V41,"")</f>
        <v/>
      </c>
      <c r="Y38" s="117" t="str">
        <f>IF(登録済データ!$B41&lt;&gt;0,登録済データ!W41,"")</f>
        <v/>
      </c>
      <c r="Z38" s="117" t="str">
        <f>IF(登録済データ!$B41&lt;&gt;0,登録済データ!X41,"")</f>
        <v/>
      </c>
      <c r="AA38" s="78" t="str">
        <f>IF($F38&lt;&gt;"",登録済データ!$C$4,"")</f>
        <v/>
      </c>
      <c r="AB38" s="78"/>
      <c r="AC38" s="78"/>
      <c r="AD38" s="117"/>
      <c r="AE38" s="78"/>
    </row>
    <row r="39" spans="1:31" ht="13.5" customHeight="1">
      <c r="A39" s="37"/>
      <c r="B39" s="138" t="str">
        <f>IF($F39&lt;&gt;"",登録済データ!$C$2,"")</f>
        <v/>
      </c>
      <c r="C39" s="138" t="str">
        <f>IF($F39&lt;&gt;"",IF($I$1="企業コード3桁",LEFT(登録済データ!$C$3,3),LEFT(登録済データ!$C$3,6)),"")</f>
        <v/>
      </c>
      <c r="D39" s="138"/>
      <c r="E39" s="139" t="str">
        <f>IF(登録済データ!$B42&lt;&gt;0,登録済データ!C42,"")</f>
        <v/>
      </c>
      <c r="F39" s="139" t="str">
        <f>IF(登録済データ!$B42&lt;&gt;0,登録済データ!D42,"")</f>
        <v/>
      </c>
      <c r="G39" s="130" t="str">
        <f>IF(登録済データ!$B42&lt;&gt;0,登録済データ!E42,"")</f>
        <v/>
      </c>
      <c r="H39" s="125" t="str">
        <f>IF(登録済データ!$B42&lt;&gt;0,IF(登録済データ!F42&lt;&gt;"",登録済データ!F42,""),"")</f>
        <v/>
      </c>
      <c r="I39" s="125" t="str">
        <f>IF(登録済データ!$B42&lt;&gt;0,IF(登録済データ!G42&lt;&gt;"",登録済データ!G42,""),"")</f>
        <v/>
      </c>
      <c r="J39" s="125" t="str">
        <f>IF(登録済データ!$B42&lt;&gt;0,IF(登録済データ!H42&lt;&gt;"",登録済データ!H42,""),"")</f>
        <v/>
      </c>
      <c r="K39" s="125" t="str">
        <f>IF(登録済データ!$B42&lt;&gt;0,IF(登録済データ!I42&lt;&gt;"",登録済データ!I42,""),"")</f>
        <v/>
      </c>
      <c r="L39" s="117" t="str">
        <f>IF(登録済データ!$B42&lt;&gt;0,登録済データ!J42,"")</f>
        <v/>
      </c>
      <c r="M39" s="117" t="str">
        <f>IF(登録済データ!$B42&lt;&gt;0,登録済データ!K42,"")</f>
        <v/>
      </c>
      <c r="N39" s="117" t="str">
        <f>IF(登録済データ!$B42&lt;&gt;0,登録済データ!L42,"")</f>
        <v/>
      </c>
      <c r="O39" s="117" t="str">
        <f>IF(登録済データ!$B42&lt;&gt;0,登録済データ!M42,"")</f>
        <v/>
      </c>
      <c r="P39" s="117" t="str">
        <f>IF(登録済データ!$B42&lt;&gt;0,登録済データ!N42,"")</f>
        <v/>
      </c>
      <c r="Q39" s="117" t="str">
        <f>IF(登録済データ!$B42&lt;&gt;0,登録済データ!O42,"")</f>
        <v/>
      </c>
      <c r="R39" s="117" t="str">
        <f>IF(登録済データ!$B42&lt;&gt;0,登録済データ!P42,"")</f>
        <v/>
      </c>
      <c r="S39" s="117" t="str">
        <f>IF(登録済データ!$B42&lt;&gt;0,登録済データ!Q42,"")</f>
        <v/>
      </c>
      <c r="T39" s="117" t="str">
        <f>IF(登録済データ!$B42&lt;&gt;0,登録済データ!R42,"")</f>
        <v/>
      </c>
      <c r="U39" s="117" t="str">
        <f>IF(登録済データ!$B42&lt;&gt;0,登録済データ!S42,"")</f>
        <v/>
      </c>
      <c r="V39" s="117" t="str">
        <f>IF(登録済データ!$B42&lt;&gt;0,登録済データ!T42,"")</f>
        <v/>
      </c>
      <c r="W39" s="117" t="str">
        <f>IF(登録済データ!$B42&lt;&gt;0,登録済データ!U42,"")</f>
        <v/>
      </c>
      <c r="X39" s="117" t="str">
        <f>IF(登録済データ!$B42&lt;&gt;0,登録済データ!V42,"")</f>
        <v/>
      </c>
      <c r="Y39" s="117" t="str">
        <f>IF(登録済データ!$B42&lt;&gt;0,登録済データ!W42,"")</f>
        <v/>
      </c>
      <c r="Z39" s="117" t="str">
        <f>IF(登録済データ!$B42&lt;&gt;0,登録済データ!X42,"")</f>
        <v/>
      </c>
      <c r="AA39" s="78" t="str">
        <f>IF($F39&lt;&gt;"",登録済データ!$C$4,"")</f>
        <v/>
      </c>
      <c r="AB39" s="78"/>
      <c r="AC39" s="78"/>
      <c r="AD39" s="117"/>
      <c r="AE39" s="78"/>
    </row>
    <row r="40" spans="1:31" ht="13.5" customHeight="1">
      <c r="A40" s="37"/>
      <c r="B40" s="138" t="str">
        <f>IF($F40&lt;&gt;"",登録済データ!$C$2,"")</f>
        <v/>
      </c>
      <c r="C40" s="138" t="str">
        <f>IF($F40&lt;&gt;"",IF($I$1="企業コード3桁",LEFT(登録済データ!$C$3,3),LEFT(登録済データ!$C$3,6)),"")</f>
        <v/>
      </c>
      <c r="D40" s="138"/>
      <c r="E40" s="139" t="str">
        <f>IF(登録済データ!$B43&lt;&gt;0,登録済データ!C43,"")</f>
        <v/>
      </c>
      <c r="F40" s="139" t="str">
        <f>IF(登録済データ!$B43&lt;&gt;0,登録済データ!D43,"")</f>
        <v/>
      </c>
      <c r="G40" s="130" t="str">
        <f>IF(登録済データ!$B43&lt;&gt;0,登録済データ!E43,"")</f>
        <v/>
      </c>
      <c r="H40" s="125" t="str">
        <f>IF(登録済データ!$B43&lt;&gt;0,IF(登録済データ!F43&lt;&gt;"",登録済データ!F43,""),"")</f>
        <v/>
      </c>
      <c r="I40" s="125" t="str">
        <f>IF(登録済データ!$B43&lt;&gt;0,IF(登録済データ!G43&lt;&gt;"",登録済データ!G43,""),"")</f>
        <v/>
      </c>
      <c r="J40" s="125" t="str">
        <f>IF(登録済データ!$B43&lt;&gt;0,IF(登録済データ!H43&lt;&gt;"",登録済データ!H43,""),"")</f>
        <v/>
      </c>
      <c r="K40" s="125" t="str">
        <f>IF(登録済データ!$B43&lt;&gt;0,IF(登録済データ!I43&lt;&gt;"",登録済データ!I43,""),"")</f>
        <v/>
      </c>
      <c r="L40" s="117" t="str">
        <f>IF(登録済データ!$B43&lt;&gt;0,登録済データ!J43,"")</f>
        <v/>
      </c>
      <c r="M40" s="117" t="str">
        <f>IF(登録済データ!$B43&lt;&gt;0,登録済データ!K43,"")</f>
        <v/>
      </c>
      <c r="N40" s="117" t="str">
        <f>IF(登録済データ!$B43&lt;&gt;0,登録済データ!L43,"")</f>
        <v/>
      </c>
      <c r="O40" s="117" t="str">
        <f>IF(登録済データ!$B43&lt;&gt;0,登録済データ!M43,"")</f>
        <v/>
      </c>
      <c r="P40" s="117" t="str">
        <f>IF(登録済データ!$B43&lt;&gt;0,登録済データ!N43,"")</f>
        <v/>
      </c>
      <c r="Q40" s="117" t="str">
        <f>IF(登録済データ!$B43&lt;&gt;0,登録済データ!O43,"")</f>
        <v/>
      </c>
      <c r="R40" s="117" t="str">
        <f>IF(登録済データ!$B43&lt;&gt;0,登録済データ!P43,"")</f>
        <v/>
      </c>
      <c r="S40" s="117" t="str">
        <f>IF(登録済データ!$B43&lt;&gt;0,登録済データ!Q43,"")</f>
        <v/>
      </c>
      <c r="T40" s="117" t="str">
        <f>IF(登録済データ!$B43&lt;&gt;0,登録済データ!R43,"")</f>
        <v/>
      </c>
      <c r="U40" s="117" t="str">
        <f>IF(登録済データ!$B43&lt;&gt;0,登録済データ!S43,"")</f>
        <v/>
      </c>
      <c r="V40" s="117" t="str">
        <f>IF(登録済データ!$B43&lt;&gt;0,登録済データ!T43,"")</f>
        <v/>
      </c>
      <c r="W40" s="117" t="str">
        <f>IF(登録済データ!$B43&lt;&gt;0,登録済データ!U43,"")</f>
        <v/>
      </c>
      <c r="X40" s="117" t="str">
        <f>IF(登録済データ!$B43&lt;&gt;0,登録済データ!V43,"")</f>
        <v/>
      </c>
      <c r="Y40" s="117" t="str">
        <f>IF(登録済データ!$B43&lt;&gt;0,登録済データ!W43,"")</f>
        <v/>
      </c>
      <c r="Z40" s="117" t="str">
        <f>IF(登録済データ!$B43&lt;&gt;0,登録済データ!X43,"")</f>
        <v/>
      </c>
      <c r="AA40" s="78" t="str">
        <f>IF($F40&lt;&gt;"",登録済データ!$C$4,"")</f>
        <v/>
      </c>
      <c r="AB40" s="78"/>
      <c r="AC40" s="78"/>
      <c r="AD40" s="117"/>
      <c r="AE40" s="78"/>
    </row>
    <row r="41" spans="1:31" ht="13.5" customHeight="1">
      <c r="A41" s="37"/>
      <c r="B41" s="138" t="str">
        <f>IF($F41&lt;&gt;"",登録済データ!$C$2,"")</f>
        <v/>
      </c>
      <c r="C41" s="138" t="str">
        <f>IF($F41&lt;&gt;"",IF($I$1="企業コード3桁",LEFT(登録済データ!$C$3,3),LEFT(登録済データ!$C$3,6)),"")</f>
        <v/>
      </c>
      <c r="D41" s="138"/>
      <c r="E41" s="139" t="str">
        <f>IF(登録済データ!$B44&lt;&gt;0,登録済データ!C44,"")</f>
        <v/>
      </c>
      <c r="F41" s="139" t="str">
        <f>IF(登録済データ!$B44&lt;&gt;0,登録済データ!D44,"")</f>
        <v/>
      </c>
      <c r="G41" s="130" t="str">
        <f>IF(登録済データ!$B44&lt;&gt;0,登録済データ!E44,"")</f>
        <v/>
      </c>
      <c r="H41" s="125" t="str">
        <f>IF(登録済データ!$B44&lt;&gt;0,IF(登録済データ!F44&lt;&gt;"",登録済データ!F44,""),"")</f>
        <v/>
      </c>
      <c r="I41" s="125" t="str">
        <f>IF(登録済データ!$B44&lt;&gt;0,IF(登録済データ!G44&lt;&gt;"",登録済データ!G44,""),"")</f>
        <v/>
      </c>
      <c r="J41" s="125" t="str">
        <f>IF(登録済データ!$B44&lt;&gt;0,IF(登録済データ!H44&lt;&gt;"",登録済データ!H44,""),"")</f>
        <v/>
      </c>
      <c r="K41" s="125" t="str">
        <f>IF(登録済データ!$B44&lt;&gt;0,IF(登録済データ!I44&lt;&gt;"",登録済データ!I44,""),"")</f>
        <v/>
      </c>
      <c r="L41" s="117" t="str">
        <f>IF(登録済データ!$B44&lt;&gt;0,登録済データ!J44,"")</f>
        <v/>
      </c>
      <c r="M41" s="117" t="str">
        <f>IF(登録済データ!$B44&lt;&gt;0,登録済データ!K44,"")</f>
        <v/>
      </c>
      <c r="N41" s="117" t="str">
        <f>IF(登録済データ!$B44&lt;&gt;0,登録済データ!L44,"")</f>
        <v/>
      </c>
      <c r="O41" s="117" t="str">
        <f>IF(登録済データ!$B44&lt;&gt;0,登録済データ!M44,"")</f>
        <v/>
      </c>
      <c r="P41" s="117" t="str">
        <f>IF(登録済データ!$B44&lt;&gt;0,登録済データ!N44,"")</f>
        <v/>
      </c>
      <c r="Q41" s="117" t="str">
        <f>IF(登録済データ!$B44&lt;&gt;0,登録済データ!O44,"")</f>
        <v/>
      </c>
      <c r="R41" s="117" t="str">
        <f>IF(登録済データ!$B44&lt;&gt;0,登録済データ!P44,"")</f>
        <v/>
      </c>
      <c r="S41" s="117" t="str">
        <f>IF(登録済データ!$B44&lt;&gt;0,登録済データ!Q44,"")</f>
        <v/>
      </c>
      <c r="T41" s="117" t="str">
        <f>IF(登録済データ!$B44&lt;&gt;0,登録済データ!R44,"")</f>
        <v/>
      </c>
      <c r="U41" s="117" t="str">
        <f>IF(登録済データ!$B44&lt;&gt;0,登録済データ!S44,"")</f>
        <v/>
      </c>
      <c r="V41" s="117" t="str">
        <f>IF(登録済データ!$B44&lt;&gt;0,登録済データ!T44,"")</f>
        <v/>
      </c>
      <c r="W41" s="117" t="str">
        <f>IF(登録済データ!$B44&lt;&gt;0,登録済データ!U44,"")</f>
        <v/>
      </c>
      <c r="X41" s="117" t="str">
        <f>IF(登録済データ!$B44&lt;&gt;0,登録済データ!V44,"")</f>
        <v/>
      </c>
      <c r="Y41" s="117" t="str">
        <f>IF(登録済データ!$B44&lt;&gt;0,登録済データ!W44,"")</f>
        <v/>
      </c>
      <c r="Z41" s="117" t="str">
        <f>IF(登録済データ!$B44&lt;&gt;0,登録済データ!X44,"")</f>
        <v/>
      </c>
      <c r="AA41" s="78" t="str">
        <f>IF($F41&lt;&gt;"",登録済データ!$C$4,"")</f>
        <v/>
      </c>
      <c r="AB41" s="78"/>
      <c r="AC41" s="78"/>
      <c r="AD41" s="117"/>
      <c r="AE41" s="78"/>
    </row>
    <row r="42" spans="1:31" ht="13.5" customHeight="1">
      <c r="A42" s="37"/>
      <c r="B42" s="138" t="str">
        <f>IF($F42&lt;&gt;"",登録済データ!$C$2,"")</f>
        <v/>
      </c>
      <c r="C42" s="138" t="str">
        <f>IF($F42&lt;&gt;"",IF($I$1="企業コード3桁",LEFT(登録済データ!$C$3,3),LEFT(登録済データ!$C$3,6)),"")</f>
        <v/>
      </c>
      <c r="D42" s="138"/>
      <c r="E42" s="139" t="str">
        <f>IF(登録済データ!$B45&lt;&gt;0,登録済データ!C45,"")</f>
        <v/>
      </c>
      <c r="F42" s="139" t="str">
        <f>IF(登録済データ!$B45&lt;&gt;0,登録済データ!D45,"")</f>
        <v/>
      </c>
      <c r="G42" s="130" t="str">
        <f>IF(登録済データ!$B45&lt;&gt;0,登録済データ!E45,"")</f>
        <v/>
      </c>
      <c r="H42" s="125" t="str">
        <f>IF(登録済データ!$B45&lt;&gt;0,IF(登録済データ!F45&lt;&gt;"",登録済データ!F45,""),"")</f>
        <v/>
      </c>
      <c r="I42" s="125" t="str">
        <f>IF(登録済データ!$B45&lt;&gt;0,IF(登録済データ!G45&lt;&gt;"",登録済データ!G45,""),"")</f>
        <v/>
      </c>
      <c r="J42" s="125" t="str">
        <f>IF(登録済データ!$B45&lt;&gt;0,IF(登録済データ!H45&lt;&gt;"",登録済データ!H45,""),"")</f>
        <v/>
      </c>
      <c r="K42" s="125" t="str">
        <f>IF(登録済データ!$B45&lt;&gt;0,IF(登録済データ!I45&lt;&gt;"",登録済データ!I45,""),"")</f>
        <v/>
      </c>
      <c r="L42" s="117" t="str">
        <f>IF(登録済データ!$B45&lt;&gt;0,登録済データ!J45,"")</f>
        <v/>
      </c>
      <c r="M42" s="117" t="str">
        <f>IF(登録済データ!$B45&lt;&gt;0,登録済データ!K45,"")</f>
        <v/>
      </c>
      <c r="N42" s="117" t="str">
        <f>IF(登録済データ!$B45&lt;&gt;0,登録済データ!L45,"")</f>
        <v/>
      </c>
      <c r="O42" s="117" t="str">
        <f>IF(登録済データ!$B45&lt;&gt;0,登録済データ!M45,"")</f>
        <v/>
      </c>
      <c r="P42" s="117" t="str">
        <f>IF(登録済データ!$B45&lt;&gt;0,登録済データ!N45,"")</f>
        <v/>
      </c>
      <c r="Q42" s="117" t="str">
        <f>IF(登録済データ!$B45&lt;&gt;0,登録済データ!O45,"")</f>
        <v/>
      </c>
      <c r="R42" s="117" t="str">
        <f>IF(登録済データ!$B45&lt;&gt;0,登録済データ!P45,"")</f>
        <v/>
      </c>
      <c r="S42" s="117" t="str">
        <f>IF(登録済データ!$B45&lt;&gt;0,登録済データ!Q45,"")</f>
        <v/>
      </c>
      <c r="T42" s="117" t="str">
        <f>IF(登録済データ!$B45&lt;&gt;0,登録済データ!R45,"")</f>
        <v/>
      </c>
      <c r="U42" s="117" t="str">
        <f>IF(登録済データ!$B45&lt;&gt;0,登録済データ!S45,"")</f>
        <v/>
      </c>
      <c r="V42" s="117" t="str">
        <f>IF(登録済データ!$B45&lt;&gt;0,登録済データ!T45,"")</f>
        <v/>
      </c>
      <c r="W42" s="117" t="str">
        <f>IF(登録済データ!$B45&lt;&gt;0,登録済データ!U45,"")</f>
        <v/>
      </c>
      <c r="X42" s="117" t="str">
        <f>IF(登録済データ!$B45&lt;&gt;0,登録済データ!V45,"")</f>
        <v/>
      </c>
      <c r="Y42" s="117" t="str">
        <f>IF(登録済データ!$B45&lt;&gt;0,登録済データ!W45,"")</f>
        <v/>
      </c>
      <c r="Z42" s="117" t="str">
        <f>IF(登録済データ!$B45&lt;&gt;0,登録済データ!X45,"")</f>
        <v/>
      </c>
      <c r="AA42" s="78" t="str">
        <f>IF($F42&lt;&gt;"",登録済データ!$C$4,"")</f>
        <v/>
      </c>
      <c r="AB42" s="78"/>
      <c r="AC42" s="78"/>
      <c r="AD42" s="117"/>
      <c r="AE42" s="78"/>
    </row>
    <row r="43" spans="1:31" ht="13.5" customHeight="1">
      <c r="A43" s="37"/>
      <c r="B43" s="138" t="str">
        <f>IF($F43&lt;&gt;"",登録済データ!$C$2,"")</f>
        <v/>
      </c>
      <c r="C43" s="138" t="str">
        <f>IF($F43&lt;&gt;"",IF($I$1="企業コード3桁",LEFT(登録済データ!$C$3,3),LEFT(登録済データ!$C$3,6)),"")</f>
        <v/>
      </c>
      <c r="D43" s="138"/>
      <c r="E43" s="139" t="str">
        <f>IF(登録済データ!$B46&lt;&gt;0,登録済データ!C46,"")</f>
        <v/>
      </c>
      <c r="F43" s="139" t="str">
        <f>IF(登録済データ!$B46&lt;&gt;0,登録済データ!D46,"")</f>
        <v/>
      </c>
      <c r="G43" s="130" t="str">
        <f>IF(登録済データ!$B46&lt;&gt;0,登録済データ!E46,"")</f>
        <v/>
      </c>
      <c r="H43" s="125" t="str">
        <f>IF(登録済データ!$B46&lt;&gt;0,IF(登録済データ!F46&lt;&gt;"",登録済データ!F46,""),"")</f>
        <v/>
      </c>
      <c r="I43" s="125" t="str">
        <f>IF(登録済データ!$B46&lt;&gt;0,IF(登録済データ!G46&lt;&gt;"",登録済データ!G46,""),"")</f>
        <v/>
      </c>
      <c r="J43" s="125" t="str">
        <f>IF(登録済データ!$B46&lt;&gt;0,IF(登録済データ!H46&lt;&gt;"",登録済データ!H46,""),"")</f>
        <v/>
      </c>
      <c r="K43" s="125" t="str">
        <f>IF(登録済データ!$B46&lt;&gt;0,IF(登録済データ!I46&lt;&gt;"",登録済データ!I46,""),"")</f>
        <v/>
      </c>
      <c r="L43" s="117" t="str">
        <f>IF(登録済データ!$B46&lt;&gt;0,登録済データ!J46,"")</f>
        <v/>
      </c>
      <c r="M43" s="117" t="str">
        <f>IF(登録済データ!$B46&lt;&gt;0,登録済データ!K46,"")</f>
        <v/>
      </c>
      <c r="N43" s="117" t="str">
        <f>IF(登録済データ!$B46&lt;&gt;0,登録済データ!L46,"")</f>
        <v/>
      </c>
      <c r="O43" s="117" t="str">
        <f>IF(登録済データ!$B46&lt;&gt;0,登録済データ!M46,"")</f>
        <v/>
      </c>
      <c r="P43" s="117" t="str">
        <f>IF(登録済データ!$B46&lt;&gt;0,登録済データ!N46,"")</f>
        <v/>
      </c>
      <c r="Q43" s="117" t="str">
        <f>IF(登録済データ!$B46&lt;&gt;0,登録済データ!O46,"")</f>
        <v/>
      </c>
      <c r="R43" s="117" t="str">
        <f>IF(登録済データ!$B46&lt;&gt;0,登録済データ!P46,"")</f>
        <v/>
      </c>
      <c r="S43" s="117" t="str">
        <f>IF(登録済データ!$B46&lt;&gt;0,登録済データ!Q46,"")</f>
        <v/>
      </c>
      <c r="T43" s="117" t="str">
        <f>IF(登録済データ!$B46&lt;&gt;0,登録済データ!R46,"")</f>
        <v/>
      </c>
      <c r="U43" s="117" t="str">
        <f>IF(登録済データ!$B46&lt;&gt;0,登録済データ!S46,"")</f>
        <v/>
      </c>
      <c r="V43" s="117" t="str">
        <f>IF(登録済データ!$B46&lt;&gt;0,登録済データ!T46,"")</f>
        <v/>
      </c>
      <c r="W43" s="117" t="str">
        <f>IF(登録済データ!$B46&lt;&gt;0,登録済データ!U46,"")</f>
        <v/>
      </c>
      <c r="X43" s="117" t="str">
        <f>IF(登録済データ!$B46&lt;&gt;0,登録済データ!V46,"")</f>
        <v/>
      </c>
      <c r="Y43" s="117" t="str">
        <f>IF(登録済データ!$B46&lt;&gt;0,登録済データ!W46,"")</f>
        <v/>
      </c>
      <c r="Z43" s="117" t="str">
        <f>IF(登録済データ!$B46&lt;&gt;0,登録済データ!X46,"")</f>
        <v/>
      </c>
      <c r="AA43" s="78" t="str">
        <f>IF($F43&lt;&gt;"",登録済データ!$C$4,"")</f>
        <v/>
      </c>
      <c r="AB43" s="78"/>
      <c r="AC43" s="78"/>
      <c r="AD43" s="117"/>
      <c r="AE43" s="78"/>
    </row>
    <row r="44" spans="1:31" ht="13.5" customHeight="1">
      <c r="A44" s="37"/>
      <c r="B44" s="138" t="str">
        <f>IF($F44&lt;&gt;"",登録済データ!$C$2,"")</f>
        <v/>
      </c>
      <c r="C44" s="138" t="str">
        <f>IF($F44&lt;&gt;"",IF($I$1="企業コード3桁",LEFT(登録済データ!$C$3,3),LEFT(登録済データ!$C$3,6)),"")</f>
        <v/>
      </c>
      <c r="D44" s="138"/>
      <c r="E44" s="139" t="str">
        <f>IF(登録済データ!$B47&lt;&gt;0,登録済データ!C47,"")</f>
        <v/>
      </c>
      <c r="F44" s="139" t="str">
        <f>IF(登録済データ!$B47&lt;&gt;0,登録済データ!D47,"")</f>
        <v/>
      </c>
      <c r="G44" s="130" t="str">
        <f>IF(登録済データ!$B47&lt;&gt;0,登録済データ!E47,"")</f>
        <v/>
      </c>
      <c r="H44" s="125" t="str">
        <f>IF(登録済データ!$B47&lt;&gt;0,IF(登録済データ!F47&lt;&gt;"",登録済データ!F47,""),"")</f>
        <v/>
      </c>
      <c r="I44" s="125" t="str">
        <f>IF(登録済データ!$B47&lt;&gt;0,IF(登録済データ!G47&lt;&gt;"",登録済データ!G47,""),"")</f>
        <v/>
      </c>
      <c r="J44" s="125" t="str">
        <f>IF(登録済データ!$B47&lt;&gt;0,IF(登録済データ!H47&lt;&gt;"",登録済データ!H47,""),"")</f>
        <v/>
      </c>
      <c r="K44" s="125" t="str">
        <f>IF(登録済データ!$B47&lt;&gt;0,IF(登録済データ!I47&lt;&gt;"",登録済データ!I47,""),"")</f>
        <v/>
      </c>
      <c r="L44" s="117" t="str">
        <f>IF(登録済データ!$B47&lt;&gt;0,登録済データ!J47,"")</f>
        <v/>
      </c>
      <c r="M44" s="117" t="str">
        <f>IF(登録済データ!$B47&lt;&gt;0,登録済データ!K47,"")</f>
        <v/>
      </c>
      <c r="N44" s="117" t="str">
        <f>IF(登録済データ!$B47&lt;&gt;0,登録済データ!L47,"")</f>
        <v/>
      </c>
      <c r="O44" s="117" t="str">
        <f>IF(登録済データ!$B47&lt;&gt;0,登録済データ!M47,"")</f>
        <v/>
      </c>
      <c r="P44" s="117" t="str">
        <f>IF(登録済データ!$B47&lt;&gt;0,登録済データ!N47,"")</f>
        <v/>
      </c>
      <c r="Q44" s="117" t="str">
        <f>IF(登録済データ!$B47&lt;&gt;0,登録済データ!O47,"")</f>
        <v/>
      </c>
      <c r="R44" s="117" t="str">
        <f>IF(登録済データ!$B47&lt;&gt;0,登録済データ!P47,"")</f>
        <v/>
      </c>
      <c r="S44" s="117" t="str">
        <f>IF(登録済データ!$B47&lt;&gt;0,登録済データ!Q47,"")</f>
        <v/>
      </c>
      <c r="T44" s="117" t="str">
        <f>IF(登録済データ!$B47&lt;&gt;0,登録済データ!R47,"")</f>
        <v/>
      </c>
      <c r="U44" s="117" t="str">
        <f>IF(登録済データ!$B47&lt;&gt;0,登録済データ!S47,"")</f>
        <v/>
      </c>
      <c r="V44" s="117" t="str">
        <f>IF(登録済データ!$B47&lt;&gt;0,登録済データ!T47,"")</f>
        <v/>
      </c>
      <c r="W44" s="117" t="str">
        <f>IF(登録済データ!$B47&lt;&gt;0,登録済データ!U47,"")</f>
        <v/>
      </c>
      <c r="X44" s="117" t="str">
        <f>IF(登録済データ!$B47&lt;&gt;0,登録済データ!V47,"")</f>
        <v/>
      </c>
      <c r="Y44" s="117" t="str">
        <f>IF(登録済データ!$B47&lt;&gt;0,登録済データ!W47,"")</f>
        <v/>
      </c>
      <c r="Z44" s="117" t="str">
        <f>IF(登録済データ!$B47&lt;&gt;0,登録済データ!X47,"")</f>
        <v/>
      </c>
      <c r="AA44" s="78" t="str">
        <f>IF($F44&lt;&gt;"",登録済データ!$C$4,"")</f>
        <v/>
      </c>
      <c r="AB44" s="78"/>
      <c r="AC44" s="78"/>
      <c r="AD44" s="117"/>
      <c r="AE44" s="78"/>
    </row>
    <row r="45" spans="1:31" ht="13.5" customHeight="1">
      <c r="A45" s="37"/>
      <c r="B45" s="138" t="str">
        <f>IF($F45&lt;&gt;"",登録済データ!$C$2,"")</f>
        <v/>
      </c>
      <c r="C45" s="138" t="str">
        <f>IF($F45&lt;&gt;"",IF($I$1="企業コード3桁",LEFT(登録済データ!$C$3,3),LEFT(登録済データ!$C$3,6)),"")</f>
        <v/>
      </c>
      <c r="D45" s="138"/>
      <c r="E45" s="139" t="str">
        <f>IF(登録済データ!$B48&lt;&gt;0,登録済データ!C48,"")</f>
        <v/>
      </c>
      <c r="F45" s="139" t="str">
        <f>IF(登録済データ!$B48&lt;&gt;0,登録済データ!D48,"")</f>
        <v/>
      </c>
      <c r="G45" s="130" t="str">
        <f>IF(登録済データ!$B48&lt;&gt;0,登録済データ!E48,"")</f>
        <v/>
      </c>
      <c r="H45" s="125" t="str">
        <f>IF(登録済データ!$B48&lt;&gt;0,IF(登録済データ!F48&lt;&gt;"",登録済データ!F48,""),"")</f>
        <v/>
      </c>
      <c r="I45" s="125" t="str">
        <f>IF(登録済データ!$B48&lt;&gt;0,IF(登録済データ!G48&lt;&gt;"",登録済データ!G48,""),"")</f>
        <v/>
      </c>
      <c r="J45" s="125" t="str">
        <f>IF(登録済データ!$B48&lt;&gt;0,IF(登録済データ!H48&lt;&gt;"",登録済データ!H48,""),"")</f>
        <v/>
      </c>
      <c r="K45" s="125" t="str">
        <f>IF(登録済データ!$B48&lt;&gt;0,IF(登録済データ!I48&lt;&gt;"",登録済データ!I48,""),"")</f>
        <v/>
      </c>
      <c r="L45" s="117" t="str">
        <f>IF(登録済データ!$B48&lt;&gt;0,登録済データ!J48,"")</f>
        <v/>
      </c>
      <c r="M45" s="117" t="str">
        <f>IF(登録済データ!$B48&lt;&gt;0,登録済データ!K48,"")</f>
        <v/>
      </c>
      <c r="N45" s="117" t="str">
        <f>IF(登録済データ!$B48&lt;&gt;0,登録済データ!L48,"")</f>
        <v/>
      </c>
      <c r="O45" s="117" t="str">
        <f>IF(登録済データ!$B48&lt;&gt;0,登録済データ!M48,"")</f>
        <v/>
      </c>
      <c r="P45" s="117" t="str">
        <f>IF(登録済データ!$B48&lt;&gt;0,登録済データ!N48,"")</f>
        <v/>
      </c>
      <c r="Q45" s="117" t="str">
        <f>IF(登録済データ!$B48&lt;&gt;0,登録済データ!O48,"")</f>
        <v/>
      </c>
      <c r="R45" s="117" t="str">
        <f>IF(登録済データ!$B48&lt;&gt;0,登録済データ!P48,"")</f>
        <v/>
      </c>
      <c r="S45" s="117" t="str">
        <f>IF(登録済データ!$B48&lt;&gt;0,登録済データ!Q48,"")</f>
        <v/>
      </c>
      <c r="T45" s="117" t="str">
        <f>IF(登録済データ!$B48&lt;&gt;0,登録済データ!R48,"")</f>
        <v/>
      </c>
      <c r="U45" s="117" t="str">
        <f>IF(登録済データ!$B48&lt;&gt;0,登録済データ!S48,"")</f>
        <v/>
      </c>
      <c r="V45" s="117" t="str">
        <f>IF(登録済データ!$B48&lt;&gt;0,登録済データ!T48,"")</f>
        <v/>
      </c>
      <c r="W45" s="117" t="str">
        <f>IF(登録済データ!$B48&lt;&gt;0,登録済データ!U48,"")</f>
        <v/>
      </c>
      <c r="X45" s="117" t="str">
        <f>IF(登録済データ!$B48&lt;&gt;0,登録済データ!V48,"")</f>
        <v/>
      </c>
      <c r="Y45" s="117" t="str">
        <f>IF(登録済データ!$B48&lt;&gt;0,登録済データ!W48,"")</f>
        <v/>
      </c>
      <c r="Z45" s="117" t="str">
        <f>IF(登録済データ!$B48&lt;&gt;0,登録済データ!X48,"")</f>
        <v/>
      </c>
      <c r="AA45" s="78" t="str">
        <f>IF($F45&lt;&gt;"",登録済データ!$C$4,"")</f>
        <v/>
      </c>
      <c r="AB45" s="78"/>
      <c r="AC45" s="78"/>
      <c r="AD45" s="117"/>
      <c r="AE45" s="78"/>
    </row>
    <row r="46" spans="1:31" ht="13.5" customHeight="1">
      <c r="A46" s="37"/>
      <c r="B46" s="138" t="str">
        <f>IF($F46&lt;&gt;"",登録済データ!$C$2,"")</f>
        <v/>
      </c>
      <c r="C46" s="138" t="str">
        <f>IF($F46&lt;&gt;"",IF($I$1="企業コード3桁",LEFT(登録済データ!$C$3,3),LEFT(登録済データ!$C$3,6)),"")</f>
        <v/>
      </c>
      <c r="D46" s="138"/>
      <c r="E46" s="139" t="str">
        <f>IF(登録済データ!$B49&lt;&gt;0,登録済データ!C49,"")</f>
        <v/>
      </c>
      <c r="F46" s="139" t="str">
        <f>IF(登録済データ!$B49&lt;&gt;0,登録済データ!D49,"")</f>
        <v/>
      </c>
      <c r="G46" s="130" t="str">
        <f>IF(登録済データ!$B49&lt;&gt;0,登録済データ!E49,"")</f>
        <v/>
      </c>
      <c r="H46" s="125" t="str">
        <f>IF(登録済データ!$B49&lt;&gt;0,IF(登録済データ!F49&lt;&gt;"",登録済データ!F49,""),"")</f>
        <v/>
      </c>
      <c r="I46" s="125" t="str">
        <f>IF(登録済データ!$B49&lt;&gt;0,IF(登録済データ!G49&lt;&gt;"",登録済データ!G49,""),"")</f>
        <v/>
      </c>
      <c r="J46" s="125" t="str">
        <f>IF(登録済データ!$B49&lt;&gt;0,IF(登録済データ!H49&lt;&gt;"",登録済データ!H49,""),"")</f>
        <v/>
      </c>
      <c r="K46" s="125" t="str">
        <f>IF(登録済データ!$B49&lt;&gt;0,IF(登録済データ!I49&lt;&gt;"",登録済データ!I49,""),"")</f>
        <v/>
      </c>
      <c r="L46" s="117" t="str">
        <f>IF(登録済データ!$B49&lt;&gt;0,登録済データ!J49,"")</f>
        <v/>
      </c>
      <c r="M46" s="117" t="str">
        <f>IF(登録済データ!$B49&lt;&gt;0,登録済データ!K49,"")</f>
        <v/>
      </c>
      <c r="N46" s="117" t="str">
        <f>IF(登録済データ!$B49&lt;&gt;0,登録済データ!L49,"")</f>
        <v/>
      </c>
      <c r="O46" s="117" t="str">
        <f>IF(登録済データ!$B49&lt;&gt;0,登録済データ!M49,"")</f>
        <v/>
      </c>
      <c r="P46" s="117" t="str">
        <f>IF(登録済データ!$B49&lt;&gt;0,登録済データ!N49,"")</f>
        <v/>
      </c>
      <c r="Q46" s="117" t="str">
        <f>IF(登録済データ!$B49&lt;&gt;0,登録済データ!O49,"")</f>
        <v/>
      </c>
      <c r="R46" s="117" t="str">
        <f>IF(登録済データ!$B49&lt;&gt;0,登録済データ!P49,"")</f>
        <v/>
      </c>
      <c r="S46" s="117" t="str">
        <f>IF(登録済データ!$B49&lt;&gt;0,登録済データ!Q49,"")</f>
        <v/>
      </c>
      <c r="T46" s="117" t="str">
        <f>IF(登録済データ!$B49&lt;&gt;0,登録済データ!R49,"")</f>
        <v/>
      </c>
      <c r="U46" s="117" t="str">
        <f>IF(登録済データ!$B49&lt;&gt;0,登録済データ!S49,"")</f>
        <v/>
      </c>
      <c r="V46" s="117" t="str">
        <f>IF(登録済データ!$B49&lt;&gt;0,登録済データ!T49,"")</f>
        <v/>
      </c>
      <c r="W46" s="117" t="str">
        <f>IF(登録済データ!$B49&lt;&gt;0,登録済データ!U49,"")</f>
        <v/>
      </c>
      <c r="X46" s="117" t="str">
        <f>IF(登録済データ!$B49&lt;&gt;0,登録済データ!V49,"")</f>
        <v/>
      </c>
      <c r="Y46" s="117" t="str">
        <f>IF(登録済データ!$B49&lt;&gt;0,登録済データ!W49,"")</f>
        <v/>
      </c>
      <c r="Z46" s="117" t="str">
        <f>IF(登録済データ!$B49&lt;&gt;0,登録済データ!X49,"")</f>
        <v/>
      </c>
      <c r="AA46" s="78" t="str">
        <f>IF($F46&lt;&gt;"",登録済データ!$C$4,"")</f>
        <v/>
      </c>
      <c r="AB46" s="78"/>
      <c r="AC46" s="78"/>
      <c r="AD46" s="117"/>
      <c r="AE46" s="78"/>
    </row>
    <row r="47" spans="1:31" ht="13.5" customHeight="1">
      <c r="A47" s="37"/>
      <c r="B47" s="138" t="str">
        <f>IF($F47&lt;&gt;"",登録済データ!$C$2,"")</f>
        <v/>
      </c>
      <c r="C47" s="138" t="str">
        <f>IF($F47&lt;&gt;"",IF($I$1="企業コード3桁",LEFT(登録済データ!$C$3,3),LEFT(登録済データ!$C$3,6)),"")</f>
        <v/>
      </c>
      <c r="D47" s="138"/>
      <c r="E47" s="139" t="str">
        <f>IF(登録済データ!$B50&lt;&gt;0,登録済データ!C50,"")</f>
        <v/>
      </c>
      <c r="F47" s="139" t="str">
        <f>IF(登録済データ!$B50&lt;&gt;0,登録済データ!D50,"")</f>
        <v/>
      </c>
      <c r="G47" s="130" t="str">
        <f>IF(登録済データ!$B50&lt;&gt;0,登録済データ!E50,"")</f>
        <v/>
      </c>
      <c r="H47" s="125" t="str">
        <f>IF(登録済データ!$B50&lt;&gt;0,IF(登録済データ!F50&lt;&gt;"",登録済データ!F50,""),"")</f>
        <v/>
      </c>
      <c r="I47" s="125" t="str">
        <f>IF(登録済データ!$B50&lt;&gt;0,IF(登録済データ!G50&lt;&gt;"",登録済データ!G50,""),"")</f>
        <v/>
      </c>
      <c r="J47" s="125" t="str">
        <f>IF(登録済データ!$B50&lt;&gt;0,IF(登録済データ!H50&lt;&gt;"",登録済データ!H50,""),"")</f>
        <v/>
      </c>
      <c r="K47" s="125" t="str">
        <f>IF(登録済データ!$B50&lt;&gt;0,IF(登録済データ!I50&lt;&gt;"",登録済データ!I50,""),"")</f>
        <v/>
      </c>
      <c r="L47" s="117" t="str">
        <f>IF(登録済データ!$B50&lt;&gt;0,登録済データ!J50,"")</f>
        <v/>
      </c>
      <c r="M47" s="117" t="str">
        <f>IF(登録済データ!$B50&lt;&gt;0,登録済データ!K50,"")</f>
        <v/>
      </c>
      <c r="N47" s="117" t="str">
        <f>IF(登録済データ!$B50&lt;&gt;0,登録済データ!L50,"")</f>
        <v/>
      </c>
      <c r="O47" s="117" t="str">
        <f>IF(登録済データ!$B50&lt;&gt;0,登録済データ!M50,"")</f>
        <v/>
      </c>
      <c r="P47" s="117" t="str">
        <f>IF(登録済データ!$B50&lt;&gt;0,登録済データ!N50,"")</f>
        <v/>
      </c>
      <c r="Q47" s="117" t="str">
        <f>IF(登録済データ!$B50&lt;&gt;0,登録済データ!O50,"")</f>
        <v/>
      </c>
      <c r="R47" s="117" t="str">
        <f>IF(登録済データ!$B50&lt;&gt;0,登録済データ!P50,"")</f>
        <v/>
      </c>
      <c r="S47" s="117" t="str">
        <f>IF(登録済データ!$B50&lt;&gt;0,登録済データ!Q50,"")</f>
        <v/>
      </c>
      <c r="T47" s="117" t="str">
        <f>IF(登録済データ!$B50&lt;&gt;0,登録済データ!R50,"")</f>
        <v/>
      </c>
      <c r="U47" s="117" t="str">
        <f>IF(登録済データ!$B50&lt;&gt;0,登録済データ!S50,"")</f>
        <v/>
      </c>
      <c r="V47" s="117" t="str">
        <f>IF(登録済データ!$B50&lt;&gt;0,登録済データ!T50,"")</f>
        <v/>
      </c>
      <c r="W47" s="117" t="str">
        <f>IF(登録済データ!$B50&lt;&gt;0,登録済データ!U50,"")</f>
        <v/>
      </c>
      <c r="X47" s="117" t="str">
        <f>IF(登録済データ!$B50&lt;&gt;0,登録済データ!V50,"")</f>
        <v/>
      </c>
      <c r="Y47" s="117" t="str">
        <f>IF(登録済データ!$B50&lt;&gt;0,登録済データ!W50,"")</f>
        <v/>
      </c>
      <c r="Z47" s="117" t="str">
        <f>IF(登録済データ!$B50&lt;&gt;0,登録済データ!X50,"")</f>
        <v/>
      </c>
      <c r="AA47" s="78" t="str">
        <f>IF($F47&lt;&gt;"",登録済データ!$C$4,"")</f>
        <v/>
      </c>
      <c r="AB47" s="78"/>
      <c r="AC47" s="78"/>
      <c r="AD47" s="117"/>
      <c r="AE47" s="78"/>
    </row>
    <row r="48" spans="1:31" ht="13.5" customHeight="1">
      <c r="A48" s="37"/>
      <c r="B48" s="138" t="str">
        <f>IF($F48&lt;&gt;"",登録済データ!$C$2,"")</f>
        <v/>
      </c>
      <c r="C48" s="138" t="str">
        <f>IF($F48&lt;&gt;"",IF($I$1="企業コード3桁",LEFT(登録済データ!$C$3,3),LEFT(登録済データ!$C$3,6)),"")</f>
        <v/>
      </c>
      <c r="D48" s="138"/>
      <c r="E48" s="139" t="str">
        <f>IF(登録済データ!$B51&lt;&gt;0,登録済データ!C51,"")</f>
        <v/>
      </c>
      <c r="F48" s="139" t="str">
        <f>IF(登録済データ!$B51&lt;&gt;0,登録済データ!D51,"")</f>
        <v/>
      </c>
      <c r="G48" s="130" t="str">
        <f>IF(登録済データ!$B51&lt;&gt;0,登録済データ!E51,"")</f>
        <v/>
      </c>
      <c r="H48" s="125" t="str">
        <f>IF(登録済データ!$B51&lt;&gt;0,IF(登録済データ!F51&lt;&gt;"",登録済データ!F51,""),"")</f>
        <v/>
      </c>
      <c r="I48" s="125" t="str">
        <f>IF(登録済データ!$B51&lt;&gt;0,IF(登録済データ!G51&lt;&gt;"",登録済データ!G51,""),"")</f>
        <v/>
      </c>
      <c r="J48" s="125" t="str">
        <f>IF(登録済データ!$B51&lt;&gt;0,IF(登録済データ!H51&lt;&gt;"",登録済データ!H51,""),"")</f>
        <v/>
      </c>
      <c r="K48" s="125" t="str">
        <f>IF(登録済データ!$B51&lt;&gt;0,IF(登録済データ!I51&lt;&gt;"",登録済データ!I51,""),"")</f>
        <v/>
      </c>
      <c r="L48" s="117" t="str">
        <f>IF(登録済データ!$B51&lt;&gt;0,登録済データ!J51,"")</f>
        <v/>
      </c>
      <c r="M48" s="117" t="str">
        <f>IF(登録済データ!$B51&lt;&gt;0,登録済データ!K51,"")</f>
        <v/>
      </c>
      <c r="N48" s="117" t="str">
        <f>IF(登録済データ!$B51&lt;&gt;0,登録済データ!L51,"")</f>
        <v/>
      </c>
      <c r="O48" s="117" t="str">
        <f>IF(登録済データ!$B51&lt;&gt;0,登録済データ!M51,"")</f>
        <v/>
      </c>
      <c r="P48" s="117" t="str">
        <f>IF(登録済データ!$B51&lt;&gt;0,登録済データ!N51,"")</f>
        <v/>
      </c>
      <c r="Q48" s="117" t="str">
        <f>IF(登録済データ!$B51&lt;&gt;0,登録済データ!O51,"")</f>
        <v/>
      </c>
      <c r="R48" s="117" t="str">
        <f>IF(登録済データ!$B51&lt;&gt;0,登録済データ!P51,"")</f>
        <v/>
      </c>
      <c r="S48" s="117" t="str">
        <f>IF(登録済データ!$B51&lt;&gt;0,登録済データ!Q51,"")</f>
        <v/>
      </c>
      <c r="T48" s="117" t="str">
        <f>IF(登録済データ!$B51&lt;&gt;0,登録済データ!R51,"")</f>
        <v/>
      </c>
      <c r="U48" s="117" t="str">
        <f>IF(登録済データ!$B51&lt;&gt;0,登録済データ!S51,"")</f>
        <v/>
      </c>
      <c r="V48" s="117" t="str">
        <f>IF(登録済データ!$B51&lt;&gt;0,登録済データ!T51,"")</f>
        <v/>
      </c>
      <c r="W48" s="117" t="str">
        <f>IF(登録済データ!$B51&lt;&gt;0,登録済データ!U51,"")</f>
        <v/>
      </c>
      <c r="X48" s="117" t="str">
        <f>IF(登録済データ!$B51&lt;&gt;0,登録済データ!V51,"")</f>
        <v/>
      </c>
      <c r="Y48" s="117" t="str">
        <f>IF(登録済データ!$B51&lt;&gt;0,登録済データ!W51,"")</f>
        <v/>
      </c>
      <c r="Z48" s="117" t="str">
        <f>IF(登録済データ!$B51&lt;&gt;0,登録済データ!X51,"")</f>
        <v/>
      </c>
      <c r="AA48" s="78" t="str">
        <f>IF($F48&lt;&gt;"",登録済データ!$C$4,"")</f>
        <v/>
      </c>
      <c r="AB48" s="78"/>
      <c r="AC48" s="78"/>
      <c r="AD48" s="117"/>
      <c r="AE48" s="78"/>
    </row>
    <row r="49" spans="1:31" ht="13.5" customHeight="1">
      <c r="A49" s="37"/>
      <c r="B49" s="138" t="str">
        <f>IF($F49&lt;&gt;"",登録済データ!$C$2,"")</f>
        <v/>
      </c>
      <c r="C49" s="138" t="str">
        <f>IF($F49&lt;&gt;"",IF($I$1="企業コード3桁",LEFT(登録済データ!$C$3,3),LEFT(登録済データ!$C$3,6)),"")</f>
        <v/>
      </c>
      <c r="D49" s="138"/>
      <c r="E49" s="139" t="str">
        <f>IF(登録済データ!$B52&lt;&gt;0,登録済データ!C52,"")</f>
        <v/>
      </c>
      <c r="F49" s="139" t="str">
        <f>IF(登録済データ!$B52&lt;&gt;0,登録済データ!D52,"")</f>
        <v/>
      </c>
      <c r="G49" s="130" t="str">
        <f>IF(登録済データ!$B52&lt;&gt;0,登録済データ!E52,"")</f>
        <v/>
      </c>
      <c r="H49" s="125" t="str">
        <f>IF(登録済データ!$B52&lt;&gt;0,IF(登録済データ!F52&lt;&gt;"",登録済データ!F52,""),"")</f>
        <v/>
      </c>
      <c r="I49" s="125" t="str">
        <f>IF(登録済データ!$B52&lt;&gt;0,IF(登録済データ!G52&lt;&gt;"",登録済データ!G52,""),"")</f>
        <v/>
      </c>
      <c r="J49" s="125" t="str">
        <f>IF(登録済データ!$B52&lt;&gt;0,IF(登録済データ!H52&lt;&gt;"",登録済データ!H52,""),"")</f>
        <v/>
      </c>
      <c r="K49" s="125" t="str">
        <f>IF(登録済データ!$B52&lt;&gt;0,IF(登録済データ!I52&lt;&gt;"",登録済データ!I52,""),"")</f>
        <v/>
      </c>
      <c r="L49" s="117" t="str">
        <f>IF(登録済データ!$B52&lt;&gt;0,登録済データ!J52,"")</f>
        <v/>
      </c>
      <c r="M49" s="117" t="str">
        <f>IF(登録済データ!$B52&lt;&gt;0,登録済データ!K52,"")</f>
        <v/>
      </c>
      <c r="N49" s="117" t="str">
        <f>IF(登録済データ!$B52&lt;&gt;0,登録済データ!L52,"")</f>
        <v/>
      </c>
      <c r="O49" s="117" t="str">
        <f>IF(登録済データ!$B52&lt;&gt;0,登録済データ!M52,"")</f>
        <v/>
      </c>
      <c r="P49" s="117" t="str">
        <f>IF(登録済データ!$B52&lt;&gt;0,登録済データ!N52,"")</f>
        <v/>
      </c>
      <c r="Q49" s="117" t="str">
        <f>IF(登録済データ!$B52&lt;&gt;0,登録済データ!O52,"")</f>
        <v/>
      </c>
      <c r="R49" s="117" t="str">
        <f>IF(登録済データ!$B52&lt;&gt;0,登録済データ!P52,"")</f>
        <v/>
      </c>
      <c r="S49" s="117" t="str">
        <f>IF(登録済データ!$B52&lt;&gt;0,登録済データ!Q52,"")</f>
        <v/>
      </c>
      <c r="T49" s="117" t="str">
        <f>IF(登録済データ!$B52&lt;&gt;0,登録済データ!R52,"")</f>
        <v/>
      </c>
      <c r="U49" s="117" t="str">
        <f>IF(登録済データ!$B52&lt;&gt;0,登録済データ!S52,"")</f>
        <v/>
      </c>
      <c r="V49" s="117" t="str">
        <f>IF(登録済データ!$B52&lt;&gt;0,登録済データ!T52,"")</f>
        <v/>
      </c>
      <c r="W49" s="117" t="str">
        <f>IF(登録済データ!$B52&lt;&gt;0,登録済データ!U52,"")</f>
        <v/>
      </c>
      <c r="X49" s="117" t="str">
        <f>IF(登録済データ!$B52&lt;&gt;0,登録済データ!V52,"")</f>
        <v/>
      </c>
      <c r="Y49" s="117" t="str">
        <f>IF(登録済データ!$B52&lt;&gt;0,登録済データ!W52,"")</f>
        <v/>
      </c>
      <c r="Z49" s="117" t="str">
        <f>IF(登録済データ!$B52&lt;&gt;0,登録済データ!X52,"")</f>
        <v/>
      </c>
      <c r="AA49" s="78" t="str">
        <f>IF($F49&lt;&gt;"",登録済データ!$C$4,"")</f>
        <v/>
      </c>
      <c r="AB49" s="78"/>
      <c r="AC49" s="78"/>
      <c r="AD49" s="117"/>
      <c r="AE49" s="78"/>
    </row>
    <row r="50" spans="1:31" ht="13.5" customHeight="1">
      <c r="A50" s="37"/>
      <c r="B50" s="138" t="str">
        <f>IF($F50&lt;&gt;"",登録済データ!$C$2,"")</f>
        <v/>
      </c>
      <c r="C50" s="138" t="str">
        <f>IF($F50&lt;&gt;"",IF($I$1="企業コード3桁",LEFT(登録済データ!$C$3,3),LEFT(登録済データ!$C$3,6)),"")</f>
        <v/>
      </c>
      <c r="D50" s="138"/>
      <c r="E50" s="139" t="str">
        <f>IF(登録済データ!$B53&lt;&gt;0,登録済データ!C53,"")</f>
        <v/>
      </c>
      <c r="F50" s="139" t="str">
        <f>IF(登録済データ!$B53&lt;&gt;0,登録済データ!D53,"")</f>
        <v/>
      </c>
      <c r="G50" s="130" t="str">
        <f>IF(登録済データ!$B53&lt;&gt;0,登録済データ!E53,"")</f>
        <v/>
      </c>
      <c r="H50" s="125" t="str">
        <f>IF(登録済データ!$B53&lt;&gt;0,IF(登録済データ!F53&lt;&gt;"",登録済データ!F53,""),"")</f>
        <v/>
      </c>
      <c r="I50" s="125" t="str">
        <f>IF(登録済データ!$B53&lt;&gt;0,IF(登録済データ!G53&lt;&gt;"",登録済データ!G53,""),"")</f>
        <v/>
      </c>
      <c r="J50" s="125" t="str">
        <f>IF(登録済データ!$B53&lt;&gt;0,IF(登録済データ!H53&lt;&gt;"",登録済データ!H53,""),"")</f>
        <v/>
      </c>
      <c r="K50" s="125" t="str">
        <f>IF(登録済データ!$B53&lt;&gt;0,IF(登録済データ!I53&lt;&gt;"",登録済データ!I53,""),"")</f>
        <v/>
      </c>
      <c r="L50" s="117" t="str">
        <f>IF(登録済データ!$B53&lt;&gt;0,登録済データ!J53,"")</f>
        <v/>
      </c>
      <c r="M50" s="117" t="str">
        <f>IF(登録済データ!$B53&lt;&gt;0,登録済データ!K53,"")</f>
        <v/>
      </c>
      <c r="N50" s="117" t="str">
        <f>IF(登録済データ!$B53&lt;&gt;0,登録済データ!L53,"")</f>
        <v/>
      </c>
      <c r="O50" s="117" t="str">
        <f>IF(登録済データ!$B53&lt;&gt;0,登録済データ!M53,"")</f>
        <v/>
      </c>
      <c r="P50" s="117" t="str">
        <f>IF(登録済データ!$B53&lt;&gt;0,登録済データ!N53,"")</f>
        <v/>
      </c>
      <c r="Q50" s="117" t="str">
        <f>IF(登録済データ!$B53&lt;&gt;0,登録済データ!O53,"")</f>
        <v/>
      </c>
      <c r="R50" s="117" t="str">
        <f>IF(登録済データ!$B53&lt;&gt;0,登録済データ!P53,"")</f>
        <v/>
      </c>
      <c r="S50" s="117" t="str">
        <f>IF(登録済データ!$B53&lt;&gt;0,登録済データ!Q53,"")</f>
        <v/>
      </c>
      <c r="T50" s="117" t="str">
        <f>IF(登録済データ!$B53&lt;&gt;0,登録済データ!R53,"")</f>
        <v/>
      </c>
      <c r="U50" s="117" t="str">
        <f>IF(登録済データ!$B53&lt;&gt;0,登録済データ!S53,"")</f>
        <v/>
      </c>
      <c r="V50" s="117" t="str">
        <f>IF(登録済データ!$B53&lt;&gt;0,登録済データ!T53,"")</f>
        <v/>
      </c>
      <c r="W50" s="117" t="str">
        <f>IF(登録済データ!$B53&lt;&gt;0,登録済データ!U53,"")</f>
        <v/>
      </c>
      <c r="X50" s="117" t="str">
        <f>IF(登録済データ!$B53&lt;&gt;0,登録済データ!V53,"")</f>
        <v/>
      </c>
      <c r="Y50" s="117" t="str">
        <f>IF(登録済データ!$B53&lt;&gt;0,登録済データ!W53,"")</f>
        <v/>
      </c>
      <c r="Z50" s="117" t="str">
        <f>IF(登録済データ!$B53&lt;&gt;0,登録済データ!X53,"")</f>
        <v/>
      </c>
      <c r="AA50" s="78" t="str">
        <f>IF($F50&lt;&gt;"",登録済データ!$C$4,"")</f>
        <v/>
      </c>
      <c r="AB50" s="78"/>
      <c r="AC50" s="78"/>
      <c r="AD50" s="117"/>
      <c r="AE50" s="78"/>
    </row>
    <row r="51" spans="1:31" ht="13.5" customHeight="1">
      <c r="A51" s="37"/>
      <c r="B51" s="138" t="str">
        <f>IF($F51&lt;&gt;"",登録済データ!$C$2,"")</f>
        <v/>
      </c>
      <c r="C51" s="138" t="str">
        <f>IF($F51&lt;&gt;"",IF($I$1="企業コード3桁",LEFT(登録済データ!$C$3,3),LEFT(登録済データ!$C$3,6)),"")</f>
        <v/>
      </c>
      <c r="D51" s="138"/>
      <c r="E51" s="139" t="str">
        <f>IF(登録済データ!$B54&lt;&gt;0,登録済データ!C54,"")</f>
        <v/>
      </c>
      <c r="F51" s="139" t="str">
        <f>IF(登録済データ!$B54&lt;&gt;0,登録済データ!D54,"")</f>
        <v/>
      </c>
      <c r="G51" s="130" t="str">
        <f>IF(登録済データ!$B54&lt;&gt;0,登録済データ!E54,"")</f>
        <v/>
      </c>
      <c r="H51" s="125" t="str">
        <f>IF(登録済データ!$B54&lt;&gt;0,IF(登録済データ!F54&lt;&gt;"",登録済データ!F54,""),"")</f>
        <v/>
      </c>
      <c r="I51" s="125" t="str">
        <f>IF(登録済データ!$B54&lt;&gt;0,IF(登録済データ!G54&lt;&gt;"",登録済データ!G54,""),"")</f>
        <v/>
      </c>
      <c r="J51" s="125" t="str">
        <f>IF(登録済データ!$B54&lt;&gt;0,IF(登録済データ!H54&lt;&gt;"",登録済データ!H54,""),"")</f>
        <v/>
      </c>
      <c r="K51" s="125" t="str">
        <f>IF(登録済データ!$B54&lt;&gt;0,IF(登録済データ!I54&lt;&gt;"",登録済データ!I54,""),"")</f>
        <v/>
      </c>
      <c r="L51" s="117" t="str">
        <f>IF(登録済データ!$B54&lt;&gt;0,登録済データ!J54,"")</f>
        <v/>
      </c>
      <c r="M51" s="117" t="str">
        <f>IF(登録済データ!$B54&lt;&gt;0,登録済データ!K54,"")</f>
        <v/>
      </c>
      <c r="N51" s="117" t="str">
        <f>IF(登録済データ!$B54&lt;&gt;0,登録済データ!L54,"")</f>
        <v/>
      </c>
      <c r="O51" s="117" t="str">
        <f>IF(登録済データ!$B54&lt;&gt;0,登録済データ!M54,"")</f>
        <v/>
      </c>
      <c r="P51" s="117" t="str">
        <f>IF(登録済データ!$B54&lt;&gt;0,登録済データ!N54,"")</f>
        <v/>
      </c>
      <c r="Q51" s="117" t="str">
        <f>IF(登録済データ!$B54&lt;&gt;0,登録済データ!O54,"")</f>
        <v/>
      </c>
      <c r="R51" s="117" t="str">
        <f>IF(登録済データ!$B54&lt;&gt;0,登録済データ!P54,"")</f>
        <v/>
      </c>
      <c r="S51" s="117" t="str">
        <f>IF(登録済データ!$B54&lt;&gt;0,登録済データ!Q54,"")</f>
        <v/>
      </c>
      <c r="T51" s="117" t="str">
        <f>IF(登録済データ!$B54&lt;&gt;0,登録済データ!R54,"")</f>
        <v/>
      </c>
      <c r="U51" s="117" t="str">
        <f>IF(登録済データ!$B54&lt;&gt;0,登録済データ!S54,"")</f>
        <v/>
      </c>
      <c r="V51" s="117" t="str">
        <f>IF(登録済データ!$B54&lt;&gt;0,登録済データ!T54,"")</f>
        <v/>
      </c>
      <c r="W51" s="117" t="str">
        <f>IF(登録済データ!$B54&lt;&gt;0,登録済データ!U54,"")</f>
        <v/>
      </c>
      <c r="X51" s="117" t="str">
        <f>IF(登録済データ!$B54&lt;&gt;0,登録済データ!V54,"")</f>
        <v/>
      </c>
      <c r="Y51" s="117" t="str">
        <f>IF(登録済データ!$B54&lt;&gt;0,登録済データ!W54,"")</f>
        <v/>
      </c>
      <c r="Z51" s="117" t="str">
        <f>IF(登録済データ!$B54&lt;&gt;0,登録済データ!X54,"")</f>
        <v/>
      </c>
      <c r="AA51" s="78" t="str">
        <f>IF($F51&lt;&gt;"",登録済データ!$C$4,"")</f>
        <v/>
      </c>
      <c r="AB51" s="78"/>
      <c r="AC51" s="78"/>
      <c r="AD51" s="117"/>
      <c r="AE51" s="78"/>
    </row>
    <row r="52" spans="1:31" ht="13.5" customHeight="1">
      <c r="A52" s="37"/>
      <c r="B52" s="138" t="str">
        <f>IF($F52&lt;&gt;"",登録済データ!$C$2,"")</f>
        <v/>
      </c>
      <c r="C52" s="138" t="str">
        <f>IF($F52&lt;&gt;"",IF($I$1="企業コード3桁",LEFT(登録済データ!$C$3,3),LEFT(登録済データ!$C$3,6)),"")</f>
        <v/>
      </c>
      <c r="D52" s="138"/>
      <c r="E52" s="139" t="str">
        <f>IF(登録済データ!$B55&lt;&gt;0,登録済データ!C55,"")</f>
        <v/>
      </c>
      <c r="F52" s="139" t="str">
        <f>IF(登録済データ!$B55&lt;&gt;0,登録済データ!D55,"")</f>
        <v/>
      </c>
      <c r="G52" s="130" t="str">
        <f>IF(登録済データ!$B55&lt;&gt;0,登録済データ!E55,"")</f>
        <v/>
      </c>
      <c r="H52" s="125" t="str">
        <f>IF(登録済データ!$B55&lt;&gt;0,IF(登録済データ!F55&lt;&gt;"",登録済データ!F55,""),"")</f>
        <v/>
      </c>
      <c r="I52" s="125" t="str">
        <f>IF(登録済データ!$B55&lt;&gt;0,IF(登録済データ!G55&lt;&gt;"",登録済データ!G55,""),"")</f>
        <v/>
      </c>
      <c r="J52" s="125" t="str">
        <f>IF(登録済データ!$B55&lt;&gt;0,IF(登録済データ!H55&lt;&gt;"",登録済データ!H55,""),"")</f>
        <v/>
      </c>
      <c r="K52" s="125" t="str">
        <f>IF(登録済データ!$B55&lt;&gt;0,IF(登録済データ!I55&lt;&gt;"",登録済データ!I55,""),"")</f>
        <v/>
      </c>
      <c r="L52" s="117" t="str">
        <f>IF(登録済データ!$B55&lt;&gt;0,登録済データ!J55,"")</f>
        <v/>
      </c>
      <c r="M52" s="117" t="str">
        <f>IF(登録済データ!$B55&lt;&gt;0,登録済データ!K55,"")</f>
        <v/>
      </c>
      <c r="N52" s="117" t="str">
        <f>IF(登録済データ!$B55&lt;&gt;0,登録済データ!L55,"")</f>
        <v/>
      </c>
      <c r="O52" s="117" t="str">
        <f>IF(登録済データ!$B55&lt;&gt;0,登録済データ!M55,"")</f>
        <v/>
      </c>
      <c r="P52" s="117" t="str">
        <f>IF(登録済データ!$B55&lt;&gt;0,登録済データ!N55,"")</f>
        <v/>
      </c>
      <c r="Q52" s="117" t="str">
        <f>IF(登録済データ!$B55&lt;&gt;0,登録済データ!O55,"")</f>
        <v/>
      </c>
      <c r="R52" s="117" t="str">
        <f>IF(登録済データ!$B55&lt;&gt;0,登録済データ!P55,"")</f>
        <v/>
      </c>
      <c r="S52" s="117" t="str">
        <f>IF(登録済データ!$B55&lt;&gt;0,登録済データ!Q55,"")</f>
        <v/>
      </c>
      <c r="T52" s="117" t="str">
        <f>IF(登録済データ!$B55&lt;&gt;0,登録済データ!R55,"")</f>
        <v/>
      </c>
      <c r="U52" s="117" t="str">
        <f>IF(登録済データ!$B55&lt;&gt;0,登録済データ!S55,"")</f>
        <v/>
      </c>
      <c r="V52" s="117" t="str">
        <f>IF(登録済データ!$B55&lt;&gt;0,登録済データ!T55,"")</f>
        <v/>
      </c>
      <c r="W52" s="117" t="str">
        <f>IF(登録済データ!$B55&lt;&gt;0,登録済データ!U55,"")</f>
        <v/>
      </c>
      <c r="X52" s="117" t="str">
        <f>IF(登録済データ!$B55&lt;&gt;0,登録済データ!V55,"")</f>
        <v/>
      </c>
      <c r="Y52" s="117" t="str">
        <f>IF(登録済データ!$B55&lt;&gt;0,登録済データ!W55,"")</f>
        <v/>
      </c>
      <c r="Z52" s="117" t="str">
        <f>IF(登録済データ!$B55&lt;&gt;0,登録済データ!X55,"")</f>
        <v/>
      </c>
      <c r="AA52" s="78" t="str">
        <f>IF($F52&lt;&gt;"",登録済データ!$C$4,"")</f>
        <v/>
      </c>
      <c r="AB52" s="78"/>
      <c r="AC52" s="78"/>
      <c r="AD52" s="117"/>
      <c r="AE52" s="78"/>
    </row>
    <row r="53" spans="1:31" ht="13.5" customHeight="1">
      <c r="A53" s="37"/>
      <c r="B53" s="138" t="str">
        <f>IF($F53&lt;&gt;"",登録済データ!$C$2,"")</f>
        <v/>
      </c>
      <c r="C53" s="138" t="str">
        <f>IF($F53&lt;&gt;"",IF($I$1="企業コード3桁",LEFT(登録済データ!$C$3,3),LEFT(登録済データ!$C$3,6)),"")</f>
        <v/>
      </c>
      <c r="D53" s="138"/>
      <c r="E53" s="139" t="str">
        <f>IF(登録済データ!$B56&lt;&gt;0,登録済データ!C56,"")</f>
        <v/>
      </c>
      <c r="F53" s="139" t="str">
        <f>IF(登録済データ!$B56&lt;&gt;0,登録済データ!D56,"")</f>
        <v/>
      </c>
      <c r="G53" s="130" t="str">
        <f>IF(登録済データ!$B56&lt;&gt;0,登録済データ!E56,"")</f>
        <v/>
      </c>
      <c r="H53" s="125" t="str">
        <f>IF(登録済データ!$B56&lt;&gt;0,IF(登録済データ!F56&lt;&gt;"",登録済データ!F56,""),"")</f>
        <v/>
      </c>
      <c r="I53" s="125" t="str">
        <f>IF(登録済データ!$B56&lt;&gt;0,IF(登録済データ!G56&lt;&gt;"",登録済データ!G56,""),"")</f>
        <v/>
      </c>
      <c r="J53" s="125" t="str">
        <f>IF(登録済データ!$B56&lt;&gt;0,IF(登録済データ!H56&lt;&gt;"",登録済データ!H56,""),"")</f>
        <v/>
      </c>
      <c r="K53" s="125" t="str">
        <f>IF(登録済データ!$B56&lt;&gt;0,IF(登録済データ!I56&lt;&gt;"",登録済データ!I56,""),"")</f>
        <v/>
      </c>
      <c r="L53" s="117" t="str">
        <f>IF(登録済データ!$B56&lt;&gt;0,登録済データ!J56,"")</f>
        <v/>
      </c>
      <c r="M53" s="117" t="str">
        <f>IF(登録済データ!$B56&lt;&gt;0,登録済データ!K56,"")</f>
        <v/>
      </c>
      <c r="N53" s="117" t="str">
        <f>IF(登録済データ!$B56&lt;&gt;0,登録済データ!L56,"")</f>
        <v/>
      </c>
      <c r="O53" s="117" t="str">
        <f>IF(登録済データ!$B56&lt;&gt;0,登録済データ!M56,"")</f>
        <v/>
      </c>
      <c r="P53" s="117" t="str">
        <f>IF(登録済データ!$B56&lt;&gt;0,登録済データ!N56,"")</f>
        <v/>
      </c>
      <c r="Q53" s="117" t="str">
        <f>IF(登録済データ!$B56&lt;&gt;0,登録済データ!O56,"")</f>
        <v/>
      </c>
      <c r="R53" s="117" t="str">
        <f>IF(登録済データ!$B56&lt;&gt;0,登録済データ!P56,"")</f>
        <v/>
      </c>
      <c r="S53" s="117" t="str">
        <f>IF(登録済データ!$B56&lt;&gt;0,登録済データ!Q56,"")</f>
        <v/>
      </c>
      <c r="T53" s="117" t="str">
        <f>IF(登録済データ!$B56&lt;&gt;0,登録済データ!R56,"")</f>
        <v/>
      </c>
      <c r="U53" s="117" t="str">
        <f>IF(登録済データ!$B56&lt;&gt;0,登録済データ!S56,"")</f>
        <v/>
      </c>
      <c r="V53" s="117" t="str">
        <f>IF(登録済データ!$B56&lt;&gt;0,登録済データ!T56,"")</f>
        <v/>
      </c>
      <c r="W53" s="117" t="str">
        <f>IF(登録済データ!$B56&lt;&gt;0,登録済データ!U56,"")</f>
        <v/>
      </c>
      <c r="X53" s="117" t="str">
        <f>IF(登録済データ!$B56&lt;&gt;0,登録済データ!V56,"")</f>
        <v/>
      </c>
      <c r="Y53" s="117" t="str">
        <f>IF(登録済データ!$B56&lt;&gt;0,登録済データ!W56,"")</f>
        <v/>
      </c>
      <c r="Z53" s="117" t="str">
        <f>IF(登録済データ!$B56&lt;&gt;0,登録済データ!X56,"")</f>
        <v/>
      </c>
      <c r="AA53" s="78" t="str">
        <f>IF($F53&lt;&gt;"",登録済データ!$C$4,"")</f>
        <v/>
      </c>
      <c r="AB53" s="78"/>
      <c r="AC53" s="78"/>
      <c r="AD53" s="117"/>
      <c r="AE53" s="78"/>
    </row>
    <row r="54" spans="1:31" ht="13.5" customHeight="1">
      <c r="A54" s="37"/>
      <c r="B54" s="138" t="str">
        <f>IF($F54&lt;&gt;"",登録済データ!$C$2,"")</f>
        <v/>
      </c>
      <c r="C54" s="138" t="str">
        <f>IF($F54&lt;&gt;"",IF($I$1="企業コード3桁",LEFT(登録済データ!$C$3,3),LEFT(登録済データ!$C$3,6)),"")</f>
        <v/>
      </c>
      <c r="D54" s="138"/>
      <c r="E54" s="139" t="str">
        <f>IF(登録済データ!$B57&lt;&gt;0,登録済データ!C57,"")</f>
        <v/>
      </c>
      <c r="F54" s="139" t="str">
        <f>IF(登録済データ!$B57&lt;&gt;0,登録済データ!D57,"")</f>
        <v/>
      </c>
      <c r="G54" s="130" t="str">
        <f>IF(登録済データ!$B57&lt;&gt;0,登録済データ!E57,"")</f>
        <v/>
      </c>
      <c r="H54" s="125" t="str">
        <f>IF(登録済データ!$B57&lt;&gt;0,IF(登録済データ!F57&lt;&gt;"",登録済データ!F57,""),"")</f>
        <v/>
      </c>
      <c r="I54" s="125" t="str">
        <f>IF(登録済データ!$B57&lt;&gt;0,IF(登録済データ!G57&lt;&gt;"",登録済データ!G57,""),"")</f>
        <v/>
      </c>
      <c r="J54" s="125" t="str">
        <f>IF(登録済データ!$B57&lt;&gt;0,IF(登録済データ!H57&lt;&gt;"",登録済データ!H57,""),"")</f>
        <v/>
      </c>
      <c r="K54" s="125" t="str">
        <f>IF(登録済データ!$B57&lt;&gt;0,IF(登録済データ!I57&lt;&gt;"",登録済データ!I57,""),"")</f>
        <v/>
      </c>
      <c r="L54" s="117" t="str">
        <f>IF(登録済データ!$B57&lt;&gt;0,登録済データ!J57,"")</f>
        <v/>
      </c>
      <c r="M54" s="117" t="str">
        <f>IF(登録済データ!$B57&lt;&gt;0,登録済データ!K57,"")</f>
        <v/>
      </c>
      <c r="N54" s="117" t="str">
        <f>IF(登録済データ!$B57&lt;&gt;0,登録済データ!L57,"")</f>
        <v/>
      </c>
      <c r="O54" s="117" t="str">
        <f>IF(登録済データ!$B57&lt;&gt;0,登録済データ!M57,"")</f>
        <v/>
      </c>
      <c r="P54" s="117" t="str">
        <f>IF(登録済データ!$B57&lt;&gt;0,登録済データ!N57,"")</f>
        <v/>
      </c>
      <c r="Q54" s="117" t="str">
        <f>IF(登録済データ!$B57&lt;&gt;0,登録済データ!O57,"")</f>
        <v/>
      </c>
      <c r="R54" s="117" t="str">
        <f>IF(登録済データ!$B57&lt;&gt;0,登録済データ!P57,"")</f>
        <v/>
      </c>
      <c r="S54" s="117" t="str">
        <f>IF(登録済データ!$B57&lt;&gt;0,登録済データ!Q57,"")</f>
        <v/>
      </c>
      <c r="T54" s="117" t="str">
        <f>IF(登録済データ!$B57&lt;&gt;0,登録済データ!R57,"")</f>
        <v/>
      </c>
      <c r="U54" s="117" t="str">
        <f>IF(登録済データ!$B57&lt;&gt;0,登録済データ!S57,"")</f>
        <v/>
      </c>
      <c r="V54" s="117" t="str">
        <f>IF(登録済データ!$B57&lt;&gt;0,登録済データ!T57,"")</f>
        <v/>
      </c>
      <c r="W54" s="117" t="str">
        <f>IF(登録済データ!$B57&lt;&gt;0,登録済データ!U57,"")</f>
        <v/>
      </c>
      <c r="X54" s="117" t="str">
        <f>IF(登録済データ!$B57&lt;&gt;0,登録済データ!V57,"")</f>
        <v/>
      </c>
      <c r="Y54" s="117" t="str">
        <f>IF(登録済データ!$B57&lt;&gt;0,登録済データ!W57,"")</f>
        <v/>
      </c>
      <c r="Z54" s="117" t="str">
        <f>IF(登録済データ!$B57&lt;&gt;0,登録済データ!X57,"")</f>
        <v/>
      </c>
      <c r="AA54" s="78" t="str">
        <f>IF($F54&lt;&gt;"",登録済データ!$C$4,"")</f>
        <v/>
      </c>
      <c r="AB54" s="78"/>
      <c r="AC54" s="78"/>
      <c r="AD54" s="117"/>
      <c r="AE54" s="78"/>
    </row>
    <row r="55" spans="1:31" ht="13.5" customHeight="1">
      <c r="A55" s="37"/>
      <c r="B55" s="138" t="str">
        <f>IF($F55&lt;&gt;"",登録済データ!$C$2,"")</f>
        <v/>
      </c>
      <c r="C55" s="138" t="str">
        <f>IF($F55&lt;&gt;"",IF($I$1="企業コード3桁",LEFT(登録済データ!$C$3,3),LEFT(登録済データ!$C$3,6)),"")</f>
        <v/>
      </c>
      <c r="D55" s="138"/>
      <c r="E55" s="139" t="str">
        <f>IF(登録済データ!$B58&lt;&gt;0,登録済データ!C58,"")</f>
        <v/>
      </c>
      <c r="F55" s="139" t="str">
        <f>IF(登録済データ!$B58&lt;&gt;0,登録済データ!D58,"")</f>
        <v/>
      </c>
      <c r="G55" s="130" t="str">
        <f>IF(登録済データ!$B58&lt;&gt;0,登録済データ!E58,"")</f>
        <v/>
      </c>
      <c r="H55" s="125" t="str">
        <f>IF(登録済データ!$B58&lt;&gt;0,IF(登録済データ!F58&lt;&gt;"",登録済データ!F58,""),"")</f>
        <v/>
      </c>
      <c r="I55" s="125" t="str">
        <f>IF(登録済データ!$B58&lt;&gt;0,IF(登録済データ!G58&lt;&gt;"",登録済データ!G58,""),"")</f>
        <v/>
      </c>
      <c r="J55" s="125" t="str">
        <f>IF(登録済データ!$B58&lt;&gt;0,IF(登録済データ!H58&lt;&gt;"",登録済データ!H58,""),"")</f>
        <v/>
      </c>
      <c r="K55" s="125" t="str">
        <f>IF(登録済データ!$B58&lt;&gt;0,IF(登録済データ!I58&lt;&gt;"",登録済データ!I58,""),"")</f>
        <v/>
      </c>
      <c r="L55" s="117" t="str">
        <f>IF(登録済データ!$B58&lt;&gt;0,登録済データ!J58,"")</f>
        <v/>
      </c>
      <c r="M55" s="117" t="str">
        <f>IF(登録済データ!$B58&lt;&gt;0,登録済データ!K58,"")</f>
        <v/>
      </c>
      <c r="N55" s="117" t="str">
        <f>IF(登録済データ!$B58&lt;&gt;0,登録済データ!L58,"")</f>
        <v/>
      </c>
      <c r="O55" s="117" t="str">
        <f>IF(登録済データ!$B58&lt;&gt;0,登録済データ!M58,"")</f>
        <v/>
      </c>
      <c r="P55" s="117" t="str">
        <f>IF(登録済データ!$B58&lt;&gt;0,登録済データ!N58,"")</f>
        <v/>
      </c>
      <c r="Q55" s="117" t="str">
        <f>IF(登録済データ!$B58&lt;&gt;0,登録済データ!O58,"")</f>
        <v/>
      </c>
      <c r="R55" s="117" t="str">
        <f>IF(登録済データ!$B58&lt;&gt;0,登録済データ!P58,"")</f>
        <v/>
      </c>
      <c r="S55" s="117" t="str">
        <f>IF(登録済データ!$B58&lt;&gt;0,登録済データ!Q58,"")</f>
        <v/>
      </c>
      <c r="T55" s="117" t="str">
        <f>IF(登録済データ!$B58&lt;&gt;0,登録済データ!R58,"")</f>
        <v/>
      </c>
      <c r="U55" s="117" t="str">
        <f>IF(登録済データ!$B58&lt;&gt;0,登録済データ!S58,"")</f>
        <v/>
      </c>
      <c r="V55" s="117" t="str">
        <f>IF(登録済データ!$B58&lt;&gt;0,登録済データ!T58,"")</f>
        <v/>
      </c>
      <c r="W55" s="117" t="str">
        <f>IF(登録済データ!$B58&lt;&gt;0,登録済データ!U58,"")</f>
        <v/>
      </c>
      <c r="X55" s="117" t="str">
        <f>IF(登録済データ!$B58&lt;&gt;0,登録済データ!V58,"")</f>
        <v/>
      </c>
      <c r="Y55" s="117" t="str">
        <f>IF(登録済データ!$B58&lt;&gt;0,登録済データ!W58,"")</f>
        <v/>
      </c>
      <c r="Z55" s="117" t="str">
        <f>IF(登録済データ!$B58&lt;&gt;0,登録済データ!X58,"")</f>
        <v/>
      </c>
      <c r="AA55" s="78" t="str">
        <f>IF($F55&lt;&gt;"",登録済データ!$C$4,"")</f>
        <v/>
      </c>
      <c r="AB55" s="78"/>
      <c r="AC55" s="78"/>
      <c r="AD55" s="117"/>
      <c r="AE55" s="78"/>
    </row>
    <row r="56" spans="1:31" ht="13.5" customHeight="1">
      <c r="A56" s="37"/>
      <c r="B56" s="138" t="str">
        <f>IF($F56&lt;&gt;"",登録済データ!$C$2,"")</f>
        <v/>
      </c>
      <c r="C56" s="138" t="str">
        <f>IF($F56&lt;&gt;"",IF($I$1="企業コード3桁",LEFT(登録済データ!$C$3,3),LEFT(登録済データ!$C$3,6)),"")</f>
        <v/>
      </c>
      <c r="D56" s="138"/>
      <c r="E56" s="139" t="str">
        <f>IF(登録済データ!$B59&lt;&gt;0,登録済データ!C59,"")</f>
        <v/>
      </c>
      <c r="F56" s="139" t="str">
        <f>IF(登録済データ!$B59&lt;&gt;0,登録済データ!D59,"")</f>
        <v/>
      </c>
      <c r="G56" s="130" t="str">
        <f>IF(登録済データ!$B59&lt;&gt;0,登録済データ!E59,"")</f>
        <v/>
      </c>
      <c r="H56" s="125" t="str">
        <f>IF(登録済データ!$B59&lt;&gt;0,IF(登録済データ!F59&lt;&gt;"",登録済データ!F59,""),"")</f>
        <v/>
      </c>
      <c r="I56" s="125" t="str">
        <f>IF(登録済データ!$B59&lt;&gt;0,IF(登録済データ!G59&lt;&gt;"",登録済データ!G59,""),"")</f>
        <v/>
      </c>
      <c r="J56" s="125" t="str">
        <f>IF(登録済データ!$B59&lt;&gt;0,IF(登録済データ!H59&lt;&gt;"",登録済データ!H59,""),"")</f>
        <v/>
      </c>
      <c r="K56" s="125" t="str">
        <f>IF(登録済データ!$B59&lt;&gt;0,IF(登録済データ!I59&lt;&gt;"",登録済データ!I59,""),"")</f>
        <v/>
      </c>
      <c r="L56" s="117" t="str">
        <f>IF(登録済データ!$B59&lt;&gt;0,登録済データ!J59,"")</f>
        <v/>
      </c>
      <c r="M56" s="117" t="str">
        <f>IF(登録済データ!$B59&lt;&gt;0,登録済データ!K59,"")</f>
        <v/>
      </c>
      <c r="N56" s="117" t="str">
        <f>IF(登録済データ!$B59&lt;&gt;0,登録済データ!L59,"")</f>
        <v/>
      </c>
      <c r="O56" s="117" t="str">
        <f>IF(登録済データ!$B59&lt;&gt;0,登録済データ!M59,"")</f>
        <v/>
      </c>
      <c r="P56" s="117" t="str">
        <f>IF(登録済データ!$B59&lt;&gt;0,登録済データ!N59,"")</f>
        <v/>
      </c>
      <c r="Q56" s="117" t="str">
        <f>IF(登録済データ!$B59&lt;&gt;0,登録済データ!O59,"")</f>
        <v/>
      </c>
      <c r="R56" s="117" t="str">
        <f>IF(登録済データ!$B59&lt;&gt;0,登録済データ!P59,"")</f>
        <v/>
      </c>
      <c r="S56" s="117" t="str">
        <f>IF(登録済データ!$B59&lt;&gt;0,登録済データ!Q59,"")</f>
        <v/>
      </c>
      <c r="T56" s="117" t="str">
        <f>IF(登録済データ!$B59&lt;&gt;0,登録済データ!R59,"")</f>
        <v/>
      </c>
      <c r="U56" s="117" t="str">
        <f>IF(登録済データ!$B59&lt;&gt;0,登録済データ!S59,"")</f>
        <v/>
      </c>
      <c r="V56" s="117" t="str">
        <f>IF(登録済データ!$B59&lt;&gt;0,登録済データ!T59,"")</f>
        <v/>
      </c>
      <c r="W56" s="117" t="str">
        <f>IF(登録済データ!$B59&lt;&gt;0,登録済データ!U59,"")</f>
        <v/>
      </c>
      <c r="X56" s="117" t="str">
        <f>IF(登録済データ!$B59&lt;&gt;0,登録済データ!V59,"")</f>
        <v/>
      </c>
      <c r="Y56" s="117" t="str">
        <f>IF(登録済データ!$B59&lt;&gt;0,登録済データ!W59,"")</f>
        <v/>
      </c>
      <c r="Z56" s="117" t="str">
        <f>IF(登録済データ!$B59&lt;&gt;0,登録済データ!X59,"")</f>
        <v/>
      </c>
      <c r="AA56" s="78" t="str">
        <f>IF($F56&lt;&gt;"",登録済データ!$C$4,"")</f>
        <v/>
      </c>
      <c r="AB56" s="78"/>
      <c r="AC56" s="78"/>
      <c r="AD56" s="117"/>
      <c r="AE56" s="78"/>
    </row>
    <row r="57" spans="1:31" ht="13.5" customHeight="1">
      <c r="A57" s="37"/>
      <c r="B57" s="138" t="str">
        <f>IF($F57&lt;&gt;"",登録済データ!$C$2,"")</f>
        <v/>
      </c>
      <c r="C57" s="138" t="str">
        <f>IF($F57&lt;&gt;"",IF($I$1="企業コード3桁",LEFT(登録済データ!$C$3,3),LEFT(登録済データ!$C$3,6)),"")</f>
        <v/>
      </c>
      <c r="D57" s="138"/>
      <c r="E57" s="139" t="str">
        <f>IF(登録済データ!$B60&lt;&gt;0,登録済データ!C60,"")</f>
        <v/>
      </c>
      <c r="F57" s="139" t="str">
        <f>IF(登録済データ!$B60&lt;&gt;0,登録済データ!D60,"")</f>
        <v/>
      </c>
      <c r="G57" s="130" t="str">
        <f>IF(登録済データ!$B60&lt;&gt;0,登録済データ!E60,"")</f>
        <v/>
      </c>
      <c r="H57" s="125" t="str">
        <f>IF(登録済データ!$B60&lt;&gt;0,IF(登録済データ!F60&lt;&gt;"",登録済データ!F60,""),"")</f>
        <v/>
      </c>
      <c r="I57" s="125" t="str">
        <f>IF(登録済データ!$B60&lt;&gt;0,IF(登録済データ!G60&lt;&gt;"",登録済データ!G60,""),"")</f>
        <v/>
      </c>
      <c r="J57" s="125" t="str">
        <f>IF(登録済データ!$B60&lt;&gt;0,IF(登録済データ!H60&lt;&gt;"",登録済データ!H60,""),"")</f>
        <v/>
      </c>
      <c r="K57" s="125" t="str">
        <f>IF(登録済データ!$B60&lt;&gt;0,IF(登録済データ!I60&lt;&gt;"",登録済データ!I60,""),"")</f>
        <v/>
      </c>
      <c r="L57" s="117" t="str">
        <f>IF(登録済データ!$B60&lt;&gt;0,登録済データ!J60,"")</f>
        <v/>
      </c>
      <c r="M57" s="117" t="str">
        <f>IF(登録済データ!$B60&lt;&gt;0,登録済データ!K60,"")</f>
        <v/>
      </c>
      <c r="N57" s="117" t="str">
        <f>IF(登録済データ!$B60&lt;&gt;0,登録済データ!L60,"")</f>
        <v/>
      </c>
      <c r="O57" s="117" t="str">
        <f>IF(登録済データ!$B60&lt;&gt;0,登録済データ!M60,"")</f>
        <v/>
      </c>
      <c r="P57" s="117" t="str">
        <f>IF(登録済データ!$B60&lt;&gt;0,登録済データ!N60,"")</f>
        <v/>
      </c>
      <c r="Q57" s="117" t="str">
        <f>IF(登録済データ!$B60&lt;&gt;0,登録済データ!O60,"")</f>
        <v/>
      </c>
      <c r="R57" s="117" t="str">
        <f>IF(登録済データ!$B60&lt;&gt;0,登録済データ!P60,"")</f>
        <v/>
      </c>
      <c r="S57" s="117" t="str">
        <f>IF(登録済データ!$B60&lt;&gt;0,登録済データ!Q60,"")</f>
        <v/>
      </c>
      <c r="T57" s="117" t="str">
        <f>IF(登録済データ!$B60&lt;&gt;0,登録済データ!R60,"")</f>
        <v/>
      </c>
      <c r="U57" s="117" t="str">
        <f>IF(登録済データ!$B60&lt;&gt;0,登録済データ!S60,"")</f>
        <v/>
      </c>
      <c r="V57" s="117" t="str">
        <f>IF(登録済データ!$B60&lt;&gt;0,登録済データ!T60,"")</f>
        <v/>
      </c>
      <c r="W57" s="117" t="str">
        <f>IF(登録済データ!$B60&lt;&gt;0,登録済データ!U60,"")</f>
        <v/>
      </c>
      <c r="X57" s="117" t="str">
        <f>IF(登録済データ!$B60&lt;&gt;0,登録済データ!V60,"")</f>
        <v/>
      </c>
      <c r="Y57" s="117" t="str">
        <f>IF(登録済データ!$B60&lt;&gt;0,登録済データ!W60,"")</f>
        <v/>
      </c>
      <c r="Z57" s="117" t="str">
        <f>IF(登録済データ!$B60&lt;&gt;0,登録済データ!X60,"")</f>
        <v/>
      </c>
      <c r="AA57" s="78" t="str">
        <f>IF($F57&lt;&gt;"",登録済データ!$C$4,"")</f>
        <v/>
      </c>
      <c r="AB57" s="78"/>
      <c r="AC57" s="78"/>
      <c r="AD57" s="117"/>
      <c r="AE57" s="78"/>
    </row>
    <row r="58" spans="1:31" ht="13.5" customHeight="1">
      <c r="A58" s="37"/>
      <c r="B58" s="138" t="str">
        <f>IF($F58&lt;&gt;"",登録済データ!$C$2,"")</f>
        <v/>
      </c>
      <c r="C58" s="138" t="str">
        <f>IF($F58&lt;&gt;"",IF($I$1="企業コード3桁",LEFT(登録済データ!$C$3,3),LEFT(登録済データ!$C$3,6)),"")</f>
        <v/>
      </c>
      <c r="D58" s="138"/>
      <c r="E58" s="139" t="str">
        <f>IF(登録済データ!$B61&lt;&gt;0,登録済データ!C61,"")</f>
        <v/>
      </c>
      <c r="F58" s="139" t="str">
        <f>IF(登録済データ!$B61&lt;&gt;0,登録済データ!D61,"")</f>
        <v/>
      </c>
      <c r="G58" s="130" t="str">
        <f>IF(登録済データ!$B61&lt;&gt;0,登録済データ!E61,"")</f>
        <v/>
      </c>
      <c r="H58" s="125" t="str">
        <f>IF(登録済データ!$B61&lt;&gt;0,IF(登録済データ!F61&lt;&gt;"",登録済データ!F61,""),"")</f>
        <v/>
      </c>
      <c r="I58" s="125" t="str">
        <f>IF(登録済データ!$B61&lt;&gt;0,IF(登録済データ!G61&lt;&gt;"",登録済データ!G61,""),"")</f>
        <v/>
      </c>
      <c r="J58" s="125" t="str">
        <f>IF(登録済データ!$B61&lt;&gt;0,IF(登録済データ!H61&lt;&gt;"",登録済データ!H61,""),"")</f>
        <v/>
      </c>
      <c r="K58" s="125" t="str">
        <f>IF(登録済データ!$B61&lt;&gt;0,IF(登録済データ!I61&lt;&gt;"",登録済データ!I61,""),"")</f>
        <v/>
      </c>
      <c r="L58" s="117" t="str">
        <f>IF(登録済データ!$B61&lt;&gt;0,登録済データ!J61,"")</f>
        <v/>
      </c>
      <c r="M58" s="117" t="str">
        <f>IF(登録済データ!$B61&lt;&gt;0,登録済データ!K61,"")</f>
        <v/>
      </c>
      <c r="N58" s="117" t="str">
        <f>IF(登録済データ!$B61&lt;&gt;0,登録済データ!L61,"")</f>
        <v/>
      </c>
      <c r="O58" s="117" t="str">
        <f>IF(登録済データ!$B61&lt;&gt;0,登録済データ!M61,"")</f>
        <v/>
      </c>
      <c r="P58" s="117" t="str">
        <f>IF(登録済データ!$B61&lt;&gt;0,登録済データ!N61,"")</f>
        <v/>
      </c>
      <c r="Q58" s="117" t="str">
        <f>IF(登録済データ!$B61&lt;&gt;0,登録済データ!O61,"")</f>
        <v/>
      </c>
      <c r="R58" s="117" t="str">
        <f>IF(登録済データ!$B61&lt;&gt;0,登録済データ!P61,"")</f>
        <v/>
      </c>
      <c r="S58" s="117" t="str">
        <f>IF(登録済データ!$B61&lt;&gt;0,登録済データ!Q61,"")</f>
        <v/>
      </c>
      <c r="T58" s="117" t="str">
        <f>IF(登録済データ!$B61&lt;&gt;0,登録済データ!R61,"")</f>
        <v/>
      </c>
      <c r="U58" s="117" t="str">
        <f>IF(登録済データ!$B61&lt;&gt;0,登録済データ!S61,"")</f>
        <v/>
      </c>
      <c r="V58" s="117" t="str">
        <f>IF(登録済データ!$B61&lt;&gt;0,登録済データ!T61,"")</f>
        <v/>
      </c>
      <c r="W58" s="117" t="str">
        <f>IF(登録済データ!$B61&lt;&gt;0,登録済データ!U61,"")</f>
        <v/>
      </c>
      <c r="X58" s="117" t="str">
        <f>IF(登録済データ!$B61&lt;&gt;0,登録済データ!V61,"")</f>
        <v/>
      </c>
      <c r="Y58" s="117" t="str">
        <f>IF(登録済データ!$B61&lt;&gt;0,登録済データ!W61,"")</f>
        <v/>
      </c>
      <c r="Z58" s="117" t="str">
        <f>IF(登録済データ!$B61&lt;&gt;0,登録済データ!X61,"")</f>
        <v/>
      </c>
      <c r="AA58" s="78" t="str">
        <f>IF($F58&lt;&gt;"",登録済データ!$C$4,"")</f>
        <v/>
      </c>
      <c r="AB58" s="78"/>
      <c r="AC58" s="78"/>
      <c r="AD58" s="117"/>
      <c r="AE58" s="78"/>
    </row>
    <row r="59" spans="1:31" ht="13.5" customHeight="1">
      <c r="A59" s="37"/>
      <c r="B59" s="138" t="str">
        <f>IF($F59&lt;&gt;"",登録済データ!$C$2,"")</f>
        <v/>
      </c>
      <c r="C59" s="138" t="str">
        <f>IF($F59&lt;&gt;"",IF($I$1="企業コード3桁",LEFT(登録済データ!$C$3,3),LEFT(登録済データ!$C$3,6)),"")</f>
        <v/>
      </c>
      <c r="D59" s="138"/>
      <c r="E59" s="139" t="str">
        <f>IF(登録済データ!$B62&lt;&gt;0,登録済データ!C62,"")</f>
        <v/>
      </c>
      <c r="F59" s="139" t="str">
        <f>IF(登録済データ!$B62&lt;&gt;0,登録済データ!D62,"")</f>
        <v/>
      </c>
      <c r="G59" s="130" t="str">
        <f>IF(登録済データ!$B62&lt;&gt;0,登録済データ!E62,"")</f>
        <v/>
      </c>
      <c r="H59" s="125" t="str">
        <f>IF(登録済データ!$B62&lt;&gt;0,IF(登録済データ!F62&lt;&gt;"",登録済データ!F62,""),"")</f>
        <v/>
      </c>
      <c r="I59" s="125" t="str">
        <f>IF(登録済データ!$B62&lt;&gt;0,IF(登録済データ!G62&lt;&gt;"",登録済データ!G62,""),"")</f>
        <v/>
      </c>
      <c r="J59" s="125" t="str">
        <f>IF(登録済データ!$B62&lt;&gt;0,IF(登録済データ!H62&lt;&gt;"",登録済データ!H62,""),"")</f>
        <v/>
      </c>
      <c r="K59" s="125" t="str">
        <f>IF(登録済データ!$B62&lt;&gt;0,IF(登録済データ!I62&lt;&gt;"",登録済データ!I62,""),"")</f>
        <v/>
      </c>
      <c r="L59" s="117" t="str">
        <f>IF(登録済データ!$B62&lt;&gt;0,登録済データ!J62,"")</f>
        <v/>
      </c>
      <c r="M59" s="117" t="str">
        <f>IF(登録済データ!$B62&lt;&gt;0,登録済データ!K62,"")</f>
        <v/>
      </c>
      <c r="N59" s="117" t="str">
        <f>IF(登録済データ!$B62&lt;&gt;0,登録済データ!L62,"")</f>
        <v/>
      </c>
      <c r="O59" s="117" t="str">
        <f>IF(登録済データ!$B62&lt;&gt;0,登録済データ!M62,"")</f>
        <v/>
      </c>
      <c r="P59" s="117" t="str">
        <f>IF(登録済データ!$B62&lt;&gt;0,登録済データ!N62,"")</f>
        <v/>
      </c>
      <c r="Q59" s="117" t="str">
        <f>IF(登録済データ!$B62&lt;&gt;0,登録済データ!O62,"")</f>
        <v/>
      </c>
      <c r="R59" s="117" t="str">
        <f>IF(登録済データ!$B62&lt;&gt;0,登録済データ!P62,"")</f>
        <v/>
      </c>
      <c r="S59" s="117" t="str">
        <f>IF(登録済データ!$B62&lt;&gt;0,登録済データ!Q62,"")</f>
        <v/>
      </c>
      <c r="T59" s="117" t="str">
        <f>IF(登録済データ!$B62&lt;&gt;0,登録済データ!R62,"")</f>
        <v/>
      </c>
      <c r="U59" s="117" t="str">
        <f>IF(登録済データ!$B62&lt;&gt;0,登録済データ!S62,"")</f>
        <v/>
      </c>
      <c r="V59" s="117" t="str">
        <f>IF(登録済データ!$B62&lt;&gt;0,登録済データ!T62,"")</f>
        <v/>
      </c>
      <c r="W59" s="117" t="str">
        <f>IF(登録済データ!$B62&lt;&gt;0,登録済データ!U62,"")</f>
        <v/>
      </c>
      <c r="X59" s="117" t="str">
        <f>IF(登録済データ!$B62&lt;&gt;0,登録済データ!V62,"")</f>
        <v/>
      </c>
      <c r="Y59" s="117" t="str">
        <f>IF(登録済データ!$B62&lt;&gt;0,登録済データ!W62,"")</f>
        <v/>
      </c>
      <c r="Z59" s="117" t="str">
        <f>IF(登録済データ!$B62&lt;&gt;0,登録済データ!X62,"")</f>
        <v/>
      </c>
      <c r="AA59" s="78" t="str">
        <f>IF($F59&lt;&gt;"",登録済データ!$C$4,"")</f>
        <v/>
      </c>
      <c r="AB59" s="78"/>
      <c r="AC59" s="78"/>
      <c r="AD59" s="117"/>
      <c r="AE59" s="78"/>
    </row>
    <row r="60" spans="1:31" ht="13.5" customHeight="1">
      <c r="A60" s="37"/>
      <c r="B60" s="138" t="str">
        <f>IF($F60&lt;&gt;"",登録済データ!$C$2,"")</f>
        <v/>
      </c>
      <c r="C60" s="138" t="str">
        <f>IF($F60&lt;&gt;"",IF($I$1="企業コード3桁",LEFT(登録済データ!$C$3,3),LEFT(登録済データ!$C$3,6)),"")</f>
        <v/>
      </c>
      <c r="D60" s="138"/>
      <c r="E60" s="139" t="str">
        <f>IF(登録済データ!$B63&lt;&gt;0,登録済データ!C63,"")</f>
        <v/>
      </c>
      <c r="F60" s="139" t="str">
        <f>IF(登録済データ!$B63&lt;&gt;0,登録済データ!D63,"")</f>
        <v/>
      </c>
      <c r="G60" s="130" t="str">
        <f>IF(登録済データ!$B63&lt;&gt;0,登録済データ!E63,"")</f>
        <v/>
      </c>
      <c r="H60" s="125" t="str">
        <f>IF(登録済データ!$B63&lt;&gt;0,IF(登録済データ!F63&lt;&gt;"",登録済データ!F63,""),"")</f>
        <v/>
      </c>
      <c r="I60" s="125" t="str">
        <f>IF(登録済データ!$B63&lt;&gt;0,IF(登録済データ!G63&lt;&gt;"",登録済データ!G63,""),"")</f>
        <v/>
      </c>
      <c r="J60" s="125" t="str">
        <f>IF(登録済データ!$B63&lt;&gt;0,IF(登録済データ!H63&lt;&gt;"",登録済データ!H63,""),"")</f>
        <v/>
      </c>
      <c r="K60" s="125" t="str">
        <f>IF(登録済データ!$B63&lt;&gt;0,IF(登録済データ!I63&lt;&gt;"",登録済データ!I63,""),"")</f>
        <v/>
      </c>
      <c r="L60" s="117" t="str">
        <f>IF(登録済データ!$B63&lt;&gt;0,登録済データ!J63,"")</f>
        <v/>
      </c>
      <c r="M60" s="117" t="str">
        <f>IF(登録済データ!$B63&lt;&gt;0,登録済データ!K63,"")</f>
        <v/>
      </c>
      <c r="N60" s="117" t="str">
        <f>IF(登録済データ!$B63&lt;&gt;0,登録済データ!L63,"")</f>
        <v/>
      </c>
      <c r="O60" s="117" t="str">
        <f>IF(登録済データ!$B63&lt;&gt;0,登録済データ!M63,"")</f>
        <v/>
      </c>
      <c r="P60" s="117" t="str">
        <f>IF(登録済データ!$B63&lt;&gt;0,登録済データ!N63,"")</f>
        <v/>
      </c>
      <c r="Q60" s="117" t="str">
        <f>IF(登録済データ!$B63&lt;&gt;0,登録済データ!O63,"")</f>
        <v/>
      </c>
      <c r="R60" s="117" t="str">
        <f>IF(登録済データ!$B63&lt;&gt;0,登録済データ!P63,"")</f>
        <v/>
      </c>
      <c r="S60" s="117" t="str">
        <f>IF(登録済データ!$B63&lt;&gt;0,登録済データ!Q63,"")</f>
        <v/>
      </c>
      <c r="T60" s="117" t="str">
        <f>IF(登録済データ!$B63&lt;&gt;0,登録済データ!R63,"")</f>
        <v/>
      </c>
      <c r="U60" s="117" t="str">
        <f>IF(登録済データ!$B63&lt;&gt;0,登録済データ!S63,"")</f>
        <v/>
      </c>
      <c r="V60" s="117" t="str">
        <f>IF(登録済データ!$B63&lt;&gt;0,登録済データ!T63,"")</f>
        <v/>
      </c>
      <c r="W60" s="117" t="str">
        <f>IF(登録済データ!$B63&lt;&gt;0,登録済データ!U63,"")</f>
        <v/>
      </c>
      <c r="X60" s="117" t="str">
        <f>IF(登録済データ!$B63&lt;&gt;0,登録済データ!V63,"")</f>
        <v/>
      </c>
      <c r="Y60" s="117" t="str">
        <f>IF(登録済データ!$B63&lt;&gt;0,登録済データ!W63,"")</f>
        <v/>
      </c>
      <c r="Z60" s="117" t="str">
        <f>IF(登録済データ!$B63&lt;&gt;0,登録済データ!X63,"")</f>
        <v/>
      </c>
      <c r="AA60" s="78" t="str">
        <f>IF($F60&lt;&gt;"",登録済データ!$C$4,"")</f>
        <v/>
      </c>
      <c r="AB60" s="78"/>
      <c r="AC60" s="78"/>
      <c r="AD60" s="117"/>
      <c r="AE60" s="78"/>
    </row>
    <row r="61" spans="1:31" ht="13.5" customHeight="1">
      <c r="A61" s="37"/>
      <c r="B61" s="138" t="str">
        <f>IF($F61&lt;&gt;"",登録済データ!$C$2,"")</f>
        <v/>
      </c>
      <c r="C61" s="138" t="str">
        <f>IF($F61&lt;&gt;"",IF($I$1="企業コード3桁",LEFT(登録済データ!$C$3,3),LEFT(登録済データ!$C$3,6)),"")</f>
        <v/>
      </c>
      <c r="D61" s="138"/>
      <c r="E61" s="139" t="str">
        <f>IF(登録済データ!$B64&lt;&gt;0,登録済データ!C64,"")</f>
        <v/>
      </c>
      <c r="F61" s="139" t="str">
        <f>IF(登録済データ!$B64&lt;&gt;0,登録済データ!D64,"")</f>
        <v/>
      </c>
      <c r="G61" s="130" t="str">
        <f>IF(登録済データ!$B64&lt;&gt;0,登録済データ!E64,"")</f>
        <v/>
      </c>
      <c r="H61" s="125" t="str">
        <f>IF(登録済データ!$B64&lt;&gt;0,IF(登録済データ!F64&lt;&gt;"",登録済データ!F64,""),"")</f>
        <v/>
      </c>
      <c r="I61" s="125" t="str">
        <f>IF(登録済データ!$B64&lt;&gt;0,IF(登録済データ!G64&lt;&gt;"",登録済データ!G64,""),"")</f>
        <v/>
      </c>
      <c r="J61" s="125" t="str">
        <f>IF(登録済データ!$B64&lt;&gt;0,IF(登録済データ!H64&lt;&gt;"",登録済データ!H64,""),"")</f>
        <v/>
      </c>
      <c r="K61" s="125" t="str">
        <f>IF(登録済データ!$B64&lt;&gt;0,IF(登録済データ!I64&lt;&gt;"",登録済データ!I64,""),"")</f>
        <v/>
      </c>
      <c r="L61" s="117" t="str">
        <f>IF(登録済データ!$B64&lt;&gt;0,登録済データ!J64,"")</f>
        <v/>
      </c>
      <c r="M61" s="117" t="str">
        <f>IF(登録済データ!$B64&lt;&gt;0,登録済データ!K64,"")</f>
        <v/>
      </c>
      <c r="N61" s="117" t="str">
        <f>IF(登録済データ!$B64&lt;&gt;0,登録済データ!L64,"")</f>
        <v/>
      </c>
      <c r="O61" s="117" t="str">
        <f>IF(登録済データ!$B64&lt;&gt;0,登録済データ!M64,"")</f>
        <v/>
      </c>
      <c r="P61" s="117" t="str">
        <f>IF(登録済データ!$B64&lt;&gt;0,登録済データ!N64,"")</f>
        <v/>
      </c>
      <c r="Q61" s="117" t="str">
        <f>IF(登録済データ!$B64&lt;&gt;0,登録済データ!O64,"")</f>
        <v/>
      </c>
      <c r="R61" s="117" t="str">
        <f>IF(登録済データ!$B64&lt;&gt;0,登録済データ!P64,"")</f>
        <v/>
      </c>
      <c r="S61" s="117" t="str">
        <f>IF(登録済データ!$B64&lt;&gt;0,登録済データ!Q64,"")</f>
        <v/>
      </c>
      <c r="T61" s="117" t="str">
        <f>IF(登録済データ!$B64&lt;&gt;0,登録済データ!R64,"")</f>
        <v/>
      </c>
      <c r="U61" s="117" t="str">
        <f>IF(登録済データ!$B64&lt;&gt;0,登録済データ!S64,"")</f>
        <v/>
      </c>
      <c r="V61" s="117" t="str">
        <f>IF(登録済データ!$B64&lt;&gt;0,登録済データ!T64,"")</f>
        <v/>
      </c>
      <c r="W61" s="117" t="str">
        <f>IF(登録済データ!$B64&lt;&gt;0,登録済データ!U64,"")</f>
        <v/>
      </c>
      <c r="X61" s="117" t="str">
        <f>IF(登録済データ!$B64&lt;&gt;0,登録済データ!V64,"")</f>
        <v/>
      </c>
      <c r="Y61" s="117" t="str">
        <f>IF(登録済データ!$B64&lt;&gt;0,登録済データ!W64,"")</f>
        <v/>
      </c>
      <c r="Z61" s="117" t="str">
        <f>IF(登録済データ!$B64&lt;&gt;0,登録済データ!X64,"")</f>
        <v/>
      </c>
      <c r="AA61" s="78" t="str">
        <f>IF($F61&lt;&gt;"",登録済データ!$C$4,"")</f>
        <v/>
      </c>
      <c r="AB61" s="78"/>
      <c r="AC61" s="78"/>
      <c r="AD61" s="117"/>
      <c r="AE61" s="78"/>
    </row>
    <row r="62" spans="1:31" ht="13.5" customHeight="1">
      <c r="A62" s="37"/>
      <c r="B62" s="138" t="str">
        <f>IF($F62&lt;&gt;"",登録済データ!$C$2,"")</f>
        <v/>
      </c>
      <c r="C62" s="138" t="str">
        <f>IF($F62&lt;&gt;"",IF($I$1="企業コード3桁",LEFT(登録済データ!$C$3,3),LEFT(登録済データ!$C$3,6)),"")</f>
        <v/>
      </c>
      <c r="D62" s="138"/>
      <c r="E62" s="139" t="str">
        <f>IF(登録済データ!$B65&lt;&gt;0,登録済データ!C65,"")</f>
        <v/>
      </c>
      <c r="F62" s="139" t="str">
        <f>IF(登録済データ!$B65&lt;&gt;0,登録済データ!D65,"")</f>
        <v/>
      </c>
      <c r="G62" s="130" t="str">
        <f>IF(登録済データ!$B65&lt;&gt;0,登録済データ!E65,"")</f>
        <v/>
      </c>
      <c r="H62" s="125" t="str">
        <f>IF(登録済データ!$B65&lt;&gt;0,IF(登録済データ!F65&lt;&gt;"",登録済データ!F65,""),"")</f>
        <v/>
      </c>
      <c r="I62" s="125" t="str">
        <f>IF(登録済データ!$B65&lt;&gt;0,IF(登録済データ!G65&lt;&gt;"",登録済データ!G65,""),"")</f>
        <v/>
      </c>
      <c r="J62" s="125" t="str">
        <f>IF(登録済データ!$B65&lt;&gt;0,IF(登録済データ!H65&lt;&gt;"",登録済データ!H65,""),"")</f>
        <v/>
      </c>
      <c r="K62" s="125" t="str">
        <f>IF(登録済データ!$B65&lt;&gt;0,IF(登録済データ!I65&lt;&gt;"",登録済データ!I65,""),"")</f>
        <v/>
      </c>
      <c r="L62" s="117" t="str">
        <f>IF(登録済データ!$B65&lt;&gt;0,登録済データ!J65,"")</f>
        <v/>
      </c>
      <c r="M62" s="117" t="str">
        <f>IF(登録済データ!$B65&lt;&gt;0,登録済データ!K65,"")</f>
        <v/>
      </c>
      <c r="N62" s="117" t="str">
        <f>IF(登録済データ!$B65&lt;&gt;0,登録済データ!L65,"")</f>
        <v/>
      </c>
      <c r="O62" s="117" t="str">
        <f>IF(登録済データ!$B65&lt;&gt;0,登録済データ!M65,"")</f>
        <v/>
      </c>
      <c r="P62" s="117" t="str">
        <f>IF(登録済データ!$B65&lt;&gt;0,登録済データ!N65,"")</f>
        <v/>
      </c>
      <c r="Q62" s="117" t="str">
        <f>IF(登録済データ!$B65&lt;&gt;0,登録済データ!O65,"")</f>
        <v/>
      </c>
      <c r="R62" s="117" t="str">
        <f>IF(登録済データ!$B65&lt;&gt;0,登録済データ!P65,"")</f>
        <v/>
      </c>
      <c r="S62" s="117" t="str">
        <f>IF(登録済データ!$B65&lt;&gt;0,登録済データ!Q65,"")</f>
        <v/>
      </c>
      <c r="T62" s="117" t="str">
        <f>IF(登録済データ!$B65&lt;&gt;0,登録済データ!R65,"")</f>
        <v/>
      </c>
      <c r="U62" s="117" t="str">
        <f>IF(登録済データ!$B65&lt;&gt;0,登録済データ!S65,"")</f>
        <v/>
      </c>
      <c r="V62" s="117" t="str">
        <f>IF(登録済データ!$B65&lt;&gt;0,登録済データ!T65,"")</f>
        <v/>
      </c>
      <c r="W62" s="117" t="str">
        <f>IF(登録済データ!$B65&lt;&gt;0,登録済データ!U65,"")</f>
        <v/>
      </c>
      <c r="X62" s="117" t="str">
        <f>IF(登録済データ!$B65&lt;&gt;0,登録済データ!V65,"")</f>
        <v/>
      </c>
      <c r="Y62" s="117" t="str">
        <f>IF(登録済データ!$B65&lt;&gt;0,登録済データ!W65,"")</f>
        <v/>
      </c>
      <c r="Z62" s="117" t="str">
        <f>IF(登録済データ!$B65&lt;&gt;0,登録済データ!X65,"")</f>
        <v/>
      </c>
      <c r="AA62" s="78" t="str">
        <f>IF($F62&lt;&gt;"",登録済データ!$C$4,"")</f>
        <v/>
      </c>
      <c r="AB62" s="78"/>
      <c r="AC62" s="78"/>
      <c r="AD62" s="117"/>
      <c r="AE62" s="78"/>
    </row>
    <row r="63" spans="1:31" ht="13.5" customHeight="1">
      <c r="A63" s="37"/>
      <c r="B63" s="138" t="str">
        <f>IF($F63&lt;&gt;"",登録済データ!$C$2,"")</f>
        <v/>
      </c>
      <c r="C63" s="138" t="str">
        <f>IF($F63&lt;&gt;"",IF($I$1="企業コード3桁",LEFT(登録済データ!$C$3,3),LEFT(登録済データ!$C$3,6)),"")</f>
        <v/>
      </c>
      <c r="D63" s="138"/>
      <c r="E63" s="139" t="str">
        <f>IF(登録済データ!$B66&lt;&gt;0,登録済データ!C66,"")</f>
        <v/>
      </c>
      <c r="F63" s="139" t="str">
        <f>IF(登録済データ!$B66&lt;&gt;0,登録済データ!D66,"")</f>
        <v/>
      </c>
      <c r="G63" s="130" t="str">
        <f>IF(登録済データ!$B66&lt;&gt;0,登録済データ!E66,"")</f>
        <v/>
      </c>
      <c r="H63" s="125" t="str">
        <f>IF(登録済データ!$B66&lt;&gt;0,IF(登録済データ!F66&lt;&gt;"",登録済データ!F66,""),"")</f>
        <v/>
      </c>
      <c r="I63" s="125" t="str">
        <f>IF(登録済データ!$B66&lt;&gt;0,IF(登録済データ!G66&lt;&gt;"",登録済データ!G66,""),"")</f>
        <v/>
      </c>
      <c r="J63" s="125" t="str">
        <f>IF(登録済データ!$B66&lt;&gt;0,IF(登録済データ!H66&lt;&gt;"",登録済データ!H66,""),"")</f>
        <v/>
      </c>
      <c r="K63" s="125" t="str">
        <f>IF(登録済データ!$B66&lt;&gt;0,IF(登録済データ!I66&lt;&gt;"",登録済データ!I66,""),"")</f>
        <v/>
      </c>
      <c r="L63" s="117" t="str">
        <f>IF(登録済データ!$B66&lt;&gt;0,登録済データ!J66,"")</f>
        <v/>
      </c>
      <c r="M63" s="117" t="str">
        <f>IF(登録済データ!$B66&lt;&gt;0,登録済データ!K66,"")</f>
        <v/>
      </c>
      <c r="N63" s="117" t="str">
        <f>IF(登録済データ!$B66&lt;&gt;0,登録済データ!L66,"")</f>
        <v/>
      </c>
      <c r="O63" s="117" t="str">
        <f>IF(登録済データ!$B66&lt;&gt;0,登録済データ!M66,"")</f>
        <v/>
      </c>
      <c r="P63" s="117" t="str">
        <f>IF(登録済データ!$B66&lt;&gt;0,登録済データ!N66,"")</f>
        <v/>
      </c>
      <c r="Q63" s="117" t="str">
        <f>IF(登録済データ!$B66&lt;&gt;0,登録済データ!O66,"")</f>
        <v/>
      </c>
      <c r="R63" s="117" t="str">
        <f>IF(登録済データ!$B66&lt;&gt;0,登録済データ!P66,"")</f>
        <v/>
      </c>
      <c r="S63" s="117" t="str">
        <f>IF(登録済データ!$B66&lt;&gt;0,登録済データ!Q66,"")</f>
        <v/>
      </c>
      <c r="T63" s="117" t="str">
        <f>IF(登録済データ!$B66&lt;&gt;0,登録済データ!R66,"")</f>
        <v/>
      </c>
      <c r="U63" s="117" t="str">
        <f>IF(登録済データ!$B66&lt;&gt;0,登録済データ!S66,"")</f>
        <v/>
      </c>
      <c r="V63" s="117" t="str">
        <f>IF(登録済データ!$B66&lt;&gt;0,登録済データ!T66,"")</f>
        <v/>
      </c>
      <c r="W63" s="117" t="str">
        <f>IF(登録済データ!$B66&lt;&gt;0,登録済データ!U66,"")</f>
        <v/>
      </c>
      <c r="X63" s="117" t="str">
        <f>IF(登録済データ!$B66&lt;&gt;0,登録済データ!V66,"")</f>
        <v/>
      </c>
      <c r="Y63" s="117" t="str">
        <f>IF(登録済データ!$B66&lt;&gt;0,登録済データ!W66,"")</f>
        <v/>
      </c>
      <c r="Z63" s="117" t="str">
        <f>IF(登録済データ!$B66&lt;&gt;0,登録済データ!X66,"")</f>
        <v/>
      </c>
      <c r="AA63" s="78" t="str">
        <f>IF($F63&lt;&gt;"",登録済データ!$C$4,"")</f>
        <v/>
      </c>
      <c r="AB63" s="78"/>
      <c r="AC63" s="78"/>
      <c r="AD63" s="117"/>
      <c r="AE63" s="78"/>
    </row>
    <row r="64" spans="1:31" ht="13.5" customHeight="1">
      <c r="A64" s="37"/>
      <c r="B64" s="138" t="str">
        <f>IF($F64&lt;&gt;"",登録済データ!$C$2,"")</f>
        <v/>
      </c>
      <c r="C64" s="138" t="str">
        <f>IF($F64&lt;&gt;"",IF($I$1="企業コード3桁",LEFT(登録済データ!$C$3,3),LEFT(登録済データ!$C$3,6)),"")</f>
        <v/>
      </c>
      <c r="D64" s="138"/>
      <c r="E64" s="139" t="str">
        <f>IF(登録済データ!$B67&lt;&gt;0,登録済データ!C67,"")</f>
        <v/>
      </c>
      <c r="F64" s="139" t="str">
        <f>IF(登録済データ!$B67&lt;&gt;0,登録済データ!D67,"")</f>
        <v/>
      </c>
      <c r="G64" s="130" t="str">
        <f>IF(登録済データ!$B67&lt;&gt;0,登録済データ!E67,"")</f>
        <v/>
      </c>
      <c r="H64" s="125" t="str">
        <f>IF(登録済データ!$B67&lt;&gt;0,IF(登録済データ!F67&lt;&gt;"",登録済データ!F67,""),"")</f>
        <v/>
      </c>
      <c r="I64" s="125" t="str">
        <f>IF(登録済データ!$B67&lt;&gt;0,IF(登録済データ!G67&lt;&gt;"",登録済データ!G67,""),"")</f>
        <v/>
      </c>
      <c r="J64" s="125" t="str">
        <f>IF(登録済データ!$B67&lt;&gt;0,IF(登録済データ!H67&lt;&gt;"",登録済データ!H67,""),"")</f>
        <v/>
      </c>
      <c r="K64" s="125" t="str">
        <f>IF(登録済データ!$B67&lt;&gt;0,IF(登録済データ!I67&lt;&gt;"",登録済データ!I67,""),"")</f>
        <v/>
      </c>
      <c r="L64" s="117" t="str">
        <f>IF(登録済データ!$B67&lt;&gt;0,登録済データ!J67,"")</f>
        <v/>
      </c>
      <c r="M64" s="117" t="str">
        <f>IF(登録済データ!$B67&lt;&gt;0,登録済データ!K67,"")</f>
        <v/>
      </c>
      <c r="N64" s="117" t="str">
        <f>IF(登録済データ!$B67&lt;&gt;0,登録済データ!L67,"")</f>
        <v/>
      </c>
      <c r="O64" s="117" t="str">
        <f>IF(登録済データ!$B67&lt;&gt;0,登録済データ!M67,"")</f>
        <v/>
      </c>
      <c r="P64" s="117" t="str">
        <f>IF(登録済データ!$B67&lt;&gt;0,登録済データ!N67,"")</f>
        <v/>
      </c>
      <c r="Q64" s="117" t="str">
        <f>IF(登録済データ!$B67&lt;&gt;0,登録済データ!O67,"")</f>
        <v/>
      </c>
      <c r="R64" s="117" t="str">
        <f>IF(登録済データ!$B67&lt;&gt;0,登録済データ!P67,"")</f>
        <v/>
      </c>
      <c r="S64" s="117" t="str">
        <f>IF(登録済データ!$B67&lt;&gt;0,登録済データ!Q67,"")</f>
        <v/>
      </c>
      <c r="T64" s="117" t="str">
        <f>IF(登録済データ!$B67&lt;&gt;0,登録済データ!R67,"")</f>
        <v/>
      </c>
      <c r="U64" s="117" t="str">
        <f>IF(登録済データ!$B67&lt;&gt;0,登録済データ!S67,"")</f>
        <v/>
      </c>
      <c r="V64" s="117" t="str">
        <f>IF(登録済データ!$B67&lt;&gt;0,登録済データ!T67,"")</f>
        <v/>
      </c>
      <c r="W64" s="117" t="str">
        <f>IF(登録済データ!$B67&lt;&gt;0,登録済データ!U67,"")</f>
        <v/>
      </c>
      <c r="X64" s="117" t="str">
        <f>IF(登録済データ!$B67&lt;&gt;0,登録済データ!V67,"")</f>
        <v/>
      </c>
      <c r="Y64" s="117" t="str">
        <f>IF(登録済データ!$B67&lt;&gt;0,登録済データ!W67,"")</f>
        <v/>
      </c>
      <c r="Z64" s="117" t="str">
        <f>IF(登録済データ!$B67&lt;&gt;0,登録済データ!X67,"")</f>
        <v/>
      </c>
      <c r="AA64" s="78" t="str">
        <f>IF($F64&lt;&gt;"",登録済データ!$C$4,"")</f>
        <v/>
      </c>
      <c r="AB64" s="78"/>
      <c r="AC64" s="78"/>
      <c r="AD64" s="117"/>
      <c r="AE64" s="78"/>
    </row>
    <row r="65" spans="1:31" s="120" customFormat="1" ht="13.5" customHeight="1">
      <c r="A65" s="37"/>
      <c r="B65" s="138" t="str">
        <f>IF($F65&lt;&gt;"",登録済データ!$C$2,"")</f>
        <v/>
      </c>
      <c r="C65" s="138" t="str">
        <f>IF($F65&lt;&gt;"",IF($I$1="企業コード3桁",LEFT(登録済データ!$C$3,3),LEFT(登録済データ!$C$3,6)),"")</f>
        <v/>
      </c>
      <c r="D65" s="138"/>
      <c r="E65" s="139" t="str">
        <f>IF(登録済データ!$B68&lt;&gt;0,登録済データ!C68,"")</f>
        <v/>
      </c>
      <c r="F65" s="139" t="str">
        <f>IF(登録済データ!$B68&lt;&gt;0,登録済データ!D68,"")</f>
        <v/>
      </c>
      <c r="G65" s="130" t="str">
        <f>IF(登録済データ!$B68&lt;&gt;0,登録済データ!E68,"")</f>
        <v/>
      </c>
      <c r="H65" s="125" t="str">
        <f>IF(登録済データ!$B68&lt;&gt;0,IF(登録済データ!F68&lt;&gt;"",登録済データ!F68,""),"")</f>
        <v/>
      </c>
      <c r="I65" s="125" t="str">
        <f>IF(登録済データ!$B68&lt;&gt;0,IF(登録済データ!G68&lt;&gt;"",登録済データ!G68,""),"")</f>
        <v/>
      </c>
      <c r="J65" s="125" t="str">
        <f>IF(登録済データ!$B68&lt;&gt;0,IF(登録済データ!H68&lt;&gt;"",登録済データ!H68,""),"")</f>
        <v/>
      </c>
      <c r="K65" s="125" t="str">
        <f>IF(登録済データ!$B68&lt;&gt;0,IF(登録済データ!I68&lt;&gt;"",登録済データ!I68,""),"")</f>
        <v/>
      </c>
      <c r="L65" s="117" t="str">
        <f>IF(登録済データ!$B68&lt;&gt;0,登録済データ!J68,"")</f>
        <v/>
      </c>
      <c r="M65" s="117" t="str">
        <f>IF(登録済データ!$B68&lt;&gt;0,登録済データ!K68,"")</f>
        <v/>
      </c>
      <c r="N65" s="117" t="str">
        <f>IF(登録済データ!$B68&lt;&gt;0,登録済データ!L68,"")</f>
        <v/>
      </c>
      <c r="O65" s="117" t="str">
        <f>IF(登録済データ!$B68&lt;&gt;0,登録済データ!M68,"")</f>
        <v/>
      </c>
      <c r="P65" s="117" t="str">
        <f>IF(登録済データ!$B68&lt;&gt;0,登録済データ!N68,"")</f>
        <v/>
      </c>
      <c r="Q65" s="117" t="str">
        <f>IF(登録済データ!$B68&lt;&gt;0,登録済データ!O68,"")</f>
        <v/>
      </c>
      <c r="R65" s="117" t="str">
        <f>IF(登録済データ!$B68&lt;&gt;0,登録済データ!P68,"")</f>
        <v/>
      </c>
      <c r="S65" s="117" t="str">
        <f>IF(登録済データ!$B68&lt;&gt;0,登録済データ!Q68,"")</f>
        <v/>
      </c>
      <c r="T65" s="117" t="str">
        <f>IF(登録済データ!$B68&lt;&gt;0,登録済データ!R68,"")</f>
        <v/>
      </c>
      <c r="U65" s="117" t="str">
        <f>IF(登録済データ!$B68&lt;&gt;0,登録済データ!S68,"")</f>
        <v/>
      </c>
      <c r="V65" s="117" t="str">
        <f>IF(登録済データ!$B68&lt;&gt;0,登録済データ!T68,"")</f>
        <v/>
      </c>
      <c r="W65" s="117" t="str">
        <f>IF(登録済データ!$B68&lt;&gt;0,登録済データ!U68,"")</f>
        <v/>
      </c>
      <c r="X65" s="117" t="str">
        <f>IF(登録済データ!$B68&lt;&gt;0,登録済データ!V68,"")</f>
        <v/>
      </c>
      <c r="Y65" s="117" t="str">
        <f>IF(登録済データ!$B68&lt;&gt;0,登録済データ!W68,"")</f>
        <v/>
      </c>
      <c r="Z65" s="117" t="str">
        <f>IF(登録済データ!$B68&lt;&gt;0,登録済データ!X68,"")</f>
        <v/>
      </c>
      <c r="AA65" s="78" t="str">
        <f>IF($F65&lt;&gt;"",登録済データ!$C$4,"")</f>
        <v/>
      </c>
      <c r="AB65" s="78"/>
      <c r="AC65" s="78"/>
      <c r="AD65" s="117"/>
      <c r="AE65" s="78"/>
    </row>
    <row r="66" spans="1:31" s="120" customFormat="1" ht="13.5" customHeight="1">
      <c r="A66" s="37"/>
      <c r="B66" s="138" t="str">
        <f>IF($F66&lt;&gt;"",登録済データ!$C$2,"")</f>
        <v/>
      </c>
      <c r="C66" s="138" t="str">
        <f>IF($F66&lt;&gt;"",IF($I$1="企業コード3桁",LEFT(登録済データ!$C$3,3),LEFT(登録済データ!$C$3,6)),"")</f>
        <v/>
      </c>
      <c r="D66" s="138"/>
      <c r="E66" s="139" t="str">
        <f>IF(登録済データ!$B69&lt;&gt;0,登録済データ!C69,"")</f>
        <v/>
      </c>
      <c r="F66" s="139" t="str">
        <f>IF(登録済データ!$B69&lt;&gt;0,登録済データ!D69,"")</f>
        <v/>
      </c>
      <c r="G66" s="130" t="str">
        <f>IF(登録済データ!$B69&lt;&gt;0,登録済データ!E69,"")</f>
        <v/>
      </c>
      <c r="H66" s="125" t="str">
        <f>IF(登録済データ!$B69&lt;&gt;0,IF(登録済データ!F69&lt;&gt;"",登録済データ!F69,""),"")</f>
        <v/>
      </c>
      <c r="I66" s="125" t="str">
        <f>IF(登録済データ!$B69&lt;&gt;0,IF(登録済データ!G69&lt;&gt;"",登録済データ!G69,""),"")</f>
        <v/>
      </c>
      <c r="J66" s="125" t="str">
        <f>IF(登録済データ!$B69&lt;&gt;0,IF(登録済データ!H69&lt;&gt;"",登録済データ!H69,""),"")</f>
        <v/>
      </c>
      <c r="K66" s="125" t="str">
        <f>IF(登録済データ!$B69&lt;&gt;0,IF(登録済データ!I69&lt;&gt;"",登録済データ!I69,""),"")</f>
        <v/>
      </c>
      <c r="L66" s="117" t="str">
        <f>IF(登録済データ!$B69&lt;&gt;0,登録済データ!J69,"")</f>
        <v/>
      </c>
      <c r="M66" s="117" t="str">
        <f>IF(登録済データ!$B69&lt;&gt;0,登録済データ!K69,"")</f>
        <v/>
      </c>
      <c r="N66" s="117" t="str">
        <f>IF(登録済データ!$B69&lt;&gt;0,登録済データ!L69,"")</f>
        <v/>
      </c>
      <c r="O66" s="117" t="str">
        <f>IF(登録済データ!$B69&lt;&gt;0,登録済データ!M69,"")</f>
        <v/>
      </c>
      <c r="P66" s="117" t="str">
        <f>IF(登録済データ!$B69&lt;&gt;0,登録済データ!N69,"")</f>
        <v/>
      </c>
      <c r="Q66" s="117" t="str">
        <f>IF(登録済データ!$B69&lt;&gt;0,登録済データ!O69,"")</f>
        <v/>
      </c>
      <c r="R66" s="117" t="str">
        <f>IF(登録済データ!$B69&lt;&gt;0,登録済データ!P69,"")</f>
        <v/>
      </c>
      <c r="S66" s="117" t="str">
        <f>IF(登録済データ!$B69&lt;&gt;0,登録済データ!Q69,"")</f>
        <v/>
      </c>
      <c r="T66" s="117" t="str">
        <f>IF(登録済データ!$B69&lt;&gt;0,登録済データ!R69,"")</f>
        <v/>
      </c>
      <c r="U66" s="117" t="str">
        <f>IF(登録済データ!$B69&lt;&gt;0,登録済データ!S69,"")</f>
        <v/>
      </c>
      <c r="V66" s="117" t="str">
        <f>IF(登録済データ!$B69&lt;&gt;0,登録済データ!T69,"")</f>
        <v/>
      </c>
      <c r="W66" s="117" t="str">
        <f>IF(登録済データ!$B69&lt;&gt;0,登録済データ!U69,"")</f>
        <v/>
      </c>
      <c r="X66" s="117" t="str">
        <f>IF(登録済データ!$B69&lt;&gt;0,登録済データ!V69,"")</f>
        <v/>
      </c>
      <c r="Y66" s="117" t="str">
        <f>IF(登録済データ!$B69&lt;&gt;0,登録済データ!W69,"")</f>
        <v/>
      </c>
      <c r="Z66" s="117" t="str">
        <f>IF(登録済データ!$B69&lt;&gt;0,登録済データ!X69,"")</f>
        <v/>
      </c>
      <c r="AA66" s="78" t="str">
        <f>IF($F66&lt;&gt;"",登録済データ!$C$4,"")</f>
        <v/>
      </c>
      <c r="AB66" s="78"/>
      <c r="AC66" s="78"/>
      <c r="AD66" s="117"/>
      <c r="AE66" s="78"/>
    </row>
    <row r="67" spans="1:31" s="120" customFormat="1" ht="13.5" customHeight="1">
      <c r="A67" s="37"/>
      <c r="B67" s="138" t="str">
        <f>IF($F67&lt;&gt;"",登録済データ!$C$2,"")</f>
        <v/>
      </c>
      <c r="C67" s="138" t="str">
        <f>IF($F67&lt;&gt;"",IF($I$1="企業コード3桁",LEFT(登録済データ!$C$3,3),LEFT(登録済データ!$C$3,6)),"")</f>
        <v/>
      </c>
      <c r="D67" s="138"/>
      <c r="E67" s="139" t="str">
        <f>IF(登録済データ!$B70&lt;&gt;0,登録済データ!C70,"")</f>
        <v/>
      </c>
      <c r="F67" s="139" t="str">
        <f>IF(登録済データ!$B70&lt;&gt;0,登録済データ!D70,"")</f>
        <v/>
      </c>
      <c r="G67" s="130" t="str">
        <f>IF(登録済データ!$B70&lt;&gt;0,登録済データ!E70,"")</f>
        <v/>
      </c>
      <c r="H67" s="125" t="str">
        <f>IF(登録済データ!$B70&lt;&gt;0,IF(登録済データ!F70&lt;&gt;"",登録済データ!F70,""),"")</f>
        <v/>
      </c>
      <c r="I67" s="125" t="str">
        <f>IF(登録済データ!$B70&lt;&gt;0,IF(登録済データ!G70&lt;&gt;"",登録済データ!G70,""),"")</f>
        <v/>
      </c>
      <c r="J67" s="125" t="str">
        <f>IF(登録済データ!$B70&lt;&gt;0,IF(登録済データ!H70&lt;&gt;"",登録済データ!H70,""),"")</f>
        <v/>
      </c>
      <c r="K67" s="125" t="str">
        <f>IF(登録済データ!$B70&lt;&gt;0,IF(登録済データ!I70&lt;&gt;"",登録済データ!I70,""),"")</f>
        <v/>
      </c>
      <c r="L67" s="117" t="str">
        <f>IF(登録済データ!$B70&lt;&gt;0,登録済データ!J70,"")</f>
        <v/>
      </c>
      <c r="M67" s="117" t="str">
        <f>IF(登録済データ!$B70&lt;&gt;0,登録済データ!K70,"")</f>
        <v/>
      </c>
      <c r="N67" s="117" t="str">
        <f>IF(登録済データ!$B70&lt;&gt;0,登録済データ!L70,"")</f>
        <v/>
      </c>
      <c r="O67" s="117" t="str">
        <f>IF(登録済データ!$B70&lt;&gt;0,登録済データ!M70,"")</f>
        <v/>
      </c>
      <c r="P67" s="117" t="str">
        <f>IF(登録済データ!$B70&lt;&gt;0,登録済データ!N70,"")</f>
        <v/>
      </c>
      <c r="Q67" s="117" t="str">
        <f>IF(登録済データ!$B70&lt;&gt;0,登録済データ!O70,"")</f>
        <v/>
      </c>
      <c r="R67" s="117" t="str">
        <f>IF(登録済データ!$B70&lt;&gt;0,登録済データ!P70,"")</f>
        <v/>
      </c>
      <c r="S67" s="117" t="str">
        <f>IF(登録済データ!$B70&lt;&gt;0,登録済データ!Q70,"")</f>
        <v/>
      </c>
      <c r="T67" s="117" t="str">
        <f>IF(登録済データ!$B70&lt;&gt;0,登録済データ!R70,"")</f>
        <v/>
      </c>
      <c r="U67" s="117" t="str">
        <f>IF(登録済データ!$B70&lt;&gt;0,登録済データ!S70,"")</f>
        <v/>
      </c>
      <c r="V67" s="117" t="str">
        <f>IF(登録済データ!$B70&lt;&gt;0,登録済データ!T70,"")</f>
        <v/>
      </c>
      <c r="W67" s="117" t="str">
        <f>IF(登録済データ!$B70&lt;&gt;0,登録済データ!U70,"")</f>
        <v/>
      </c>
      <c r="X67" s="117" t="str">
        <f>IF(登録済データ!$B70&lt;&gt;0,登録済データ!V70,"")</f>
        <v/>
      </c>
      <c r="Y67" s="117" t="str">
        <f>IF(登録済データ!$B70&lt;&gt;0,登録済データ!W70,"")</f>
        <v/>
      </c>
      <c r="Z67" s="117" t="str">
        <f>IF(登録済データ!$B70&lt;&gt;0,登録済データ!X70,"")</f>
        <v/>
      </c>
      <c r="AA67" s="78" t="str">
        <f>IF($F67&lt;&gt;"",登録済データ!$C$4,"")</f>
        <v/>
      </c>
      <c r="AB67" s="78"/>
      <c r="AC67" s="78"/>
      <c r="AD67" s="117"/>
      <c r="AE67" s="78"/>
    </row>
    <row r="68" spans="1:31" s="120" customFormat="1" ht="13.5" customHeight="1">
      <c r="A68" s="37"/>
      <c r="B68" s="138" t="str">
        <f>IF($F68&lt;&gt;"",登録済データ!$C$2,"")</f>
        <v/>
      </c>
      <c r="C68" s="138" t="str">
        <f>IF($F68&lt;&gt;"",IF($I$1="企業コード3桁",LEFT(登録済データ!$C$3,3),LEFT(登録済データ!$C$3,6)),"")</f>
        <v/>
      </c>
      <c r="D68" s="138"/>
      <c r="E68" s="139" t="str">
        <f>IF(登録済データ!$B71&lt;&gt;0,登録済データ!C71,"")</f>
        <v/>
      </c>
      <c r="F68" s="139" t="str">
        <f>IF(登録済データ!$B71&lt;&gt;0,登録済データ!D71,"")</f>
        <v/>
      </c>
      <c r="G68" s="130" t="str">
        <f>IF(登録済データ!$B71&lt;&gt;0,登録済データ!E71,"")</f>
        <v/>
      </c>
      <c r="H68" s="125" t="str">
        <f>IF(登録済データ!$B71&lt;&gt;0,IF(登録済データ!F71&lt;&gt;"",登録済データ!F71,""),"")</f>
        <v/>
      </c>
      <c r="I68" s="125" t="str">
        <f>IF(登録済データ!$B71&lt;&gt;0,IF(登録済データ!G71&lt;&gt;"",登録済データ!G71,""),"")</f>
        <v/>
      </c>
      <c r="J68" s="125" t="str">
        <f>IF(登録済データ!$B71&lt;&gt;0,IF(登録済データ!H71&lt;&gt;"",登録済データ!H71,""),"")</f>
        <v/>
      </c>
      <c r="K68" s="125" t="str">
        <f>IF(登録済データ!$B71&lt;&gt;0,IF(登録済データ!I71&lt;&gt;"",登録済データ!I71,""),"")</f>
        <v/>
      </c>
      <c r="L68" s="117" t="str">
        <f>IF(登録済データ!$B71&lt;&gt;0,登録済データ!J71,"")</f>
        <v/>
      </c>
      <c r="M68" s="117" t="str">
        <f>IF(登録済データ!$B71&lt;&gt;0,登録済データ!K71,"")</f>
        <v/>
      </c>
      <c r="N68" s="117" t="str">
        <f>IF(登録済データ!$B71&lt;&gt;0,登録済データ!L71,"")</f>
        <v/>
      </c>
      <c r="O68" s="117" t="str">
        <f>IF(登録済データ!$B71&lt;&gt;0,登録済データ!M71,"")</f>
        <v/>
      </c>
      <c r="P68" s="117" t="str">
        <f>IF(登録済データ!$B71&lt;&gt;0,登録済データ!N71,"")</f>
        <v/>
      </c>
      <c r="Q68" s="117" t="str">
        <f>IF(登録済データ!$B71&lt;&gt;0,登録済データ!O71,"")</f>
        <v/>
      </c>
      <c r="R68" s="117" t="str">
        <f>IF(登録済データ!$B71&lt;&gt;0,登録済データ!P71,"")</f>
        <v/>
      </c>
      <c r="S68" s="117" t="str">
        <f>IF(登録済データ!$B71&lt;&gt;0,登録済データ!Q71,"")</f>
        <v/>
      </c>
      <c r="T68" s="117" t="str">
        <f>IF(登録済データ!$B71&lt;&gt;0,登録済データ!R71,"")</f>
        <v/>
      </c>
      <c r="U68" s="117" t="str">
        <f>IF(登録済データ!$B71&lt;&gt;0,登録済データ!S71,"")</f>
        <v/>
      </c>
      <c r="V68" s="117" t="str">
        <f>IF(登録済データ!$B71&lt;&gt;0,登録済データ!T71,"")</f>
        <v/>
      </c>
      <c r="W68" s="117" t="str">
        <f>IF(登録済データ!$B71&lt;&gt;0,登録済データ!U71,"")</f>
        <v/>
      </c>
      <c r="X68" s="117" t="str">
        <f>IF(登録済データ!$B71&lt;&gt;0,登録済データ!V71,"")</f>
        <v/>
      </c>
      <c r="Y68" s="117" t="str">
        <f>IF(登録済データ!$B71&lt;&gt;0,登録済データ!W71,"")</f>
        <v/>
      </c>
      <c r="Z68" s="117" t="str">
        <f>IF(登録済データ!$B71&lt;&gt;0,登録済データ!X71,"")</f>
        <v/>
      </c>
      <c r="AA68" s="78" t="str">
        <f>IF($F68&lt;&gt;"",登録済データ!$C$4,"")</f>
        <v/>
      </c>
      <c r="AB68" s="78"/>
      <c r="AC68" s="78"/>
      <c r="AD68" s="117"/>
      <c r="AE68" s="78"/>
    </row>
    <row r="69" spans="1:31" s="120" customFormat="1" ht="13.5" customHeight="1">
      <c r="A69" s="37"/>
      <c r="B69" s="138" t="str">
        <f>IF($F69&lt;&gt;"",登録済データ!$C$2,"")</f>
        <v/>
      </c>
      <c r="C69" s="138" t="str">
        <f>IF($F69&lt;&gt;"",IF($I$1="企業コード3桁",LEFT(登録済データ!$C$3,3),LEFT(登録済データ!$C$3,6)),"")</f>
        <v/>
      </c>
      <c r="D69" s="138"/>
      <c r="E69" s="139" t="str">
        <f>IF(登録済データ!$B72&lt;&gt;0,登録済データ!C72,"")</f>
        <v/>
      </c>
      <c r="F69" s="139" t="str">
        <f>IF(登録済データ!$B72&lt;&gt;0,登録済データ!D72,"")</f>
        <v/>
      </c>
      <c r="G69" s="130" t="str">
        <f>IF(登録済データ!$B72&lt;&gt;0,登録済データ!E72,"")</f>
        <v/>
      </c>
      <c r="H69" s="125" t="str">
        <f>IF(登録済データ!$B72&lt;&gt;0,IF(登録済データ!F72&lt;&gt;"",登録済データ!F72,""),"")</f>
        <v/>
      </c>
      <c r="I69" s="125" t="str">
        <f>IF(登録済データ!$B72&lt;&gt;0,IF(登録済データ!G72&lt;&gt;"",登録済データ!G72,""),"")</f>
        <v/>
      </c>
      <c r="J69" s="125" t="str">
        <f>IF(登録済データ!$B72&lt;&gt;0,IF(登録済データ!H72&lt;&gt;"",登録済データ!H72,""),"")</f>
        <v/>
      </c>
      <c r="K69" s="125" t="str">
        <f>IF(登録済データ!$B72&lt;&gt;0,IF(登録済データ!I72&lt;&gt;"",登録済データ!I72,""),"")</f>
        <v/>
      </c>
      <c r="L69" s="117" t="str">
        <f>IF(登録済データ!$B72&lt;&gt;0,登録済データ!J72,"")</f>
        <v/>
      </c>
      <c r="M69" s="117" t="str">
        <f>IF(登録済データ!$B72&lt;&gt;0,登録済データ!K72,"")</f>
        <v/>
      </c>
      <c r="N69" s="117" t="str">
        <f>IF(登録済データ!$B72&lt;&gt;0,登録済データ!L72,"")</f>
        <v/>
      </c>
      <c r="O69" s="117" t="str">
        <f>IF(登録済データ!$B72&lt;&gt;0,登録済データ!M72,"")</f>
        <v/>
      </c>
      <c r="P69" s="117" t="str">
        <f>IF(登録済データ!$B72&lt;&gt;0,登録済データ!N72,"")</f>
        <v/>
      </c>
      <c r="Q69" s="117" t="str">
        <f>IF(登録済データ!$B72&lt;&gt;0,登録済データ!O72,"")</f>
        <v/>
      </c>
      <c r="R69" s="117" t="str">
        <f>IF(登録済データ!$B72&lt;&gt;0,登録済データ!P72,"")</f>
        <v/>
      </c>
      <c r="S69" s="117" t="str">
        <f>IF(登録済データ!$B72&lt;&gt;0,登録済データ!Q72,"")</f>
        <v/>
      </c>
      <c r="T69" s="117" t="str">
        <f>IF(登録済データ!$B72&lt;&gt;0,登録済データ!R72,"")</f>
        <v/>
      </c>
      <c r="U69" s="117" t="str">
        <f>IF(登録済データ!$B72&lt;&gt;0,登録済データ!S72,"")</f>
        <v/>
      </c>
      <c r="V69" s="117" t="str">
        <f>IF(登録済データ!$B72&lt;&gt;0,登録済データ!T72,"")</f>
        <v/>
      </c>
      <c r="W69" s="117" t="str">
        <f>IF(登録済データ!$B72&lt;&gt;0,登録済データ!U72,"")</f>
        <v/>
      </c>
      <c r="X69" s="117" t="str">
        <f>IF(登録済データ!$B72&lt;&gt;0,登録済データ!V72,"")</f>
        <v/>
      </c>
      <c r="Y69" s="117" t="str">
        <f>IF(登録済データ!$B72&lt;&gt;0,登録済データ!W72,"")</f>
        <v/>
      </c>
      <c r="Z69" s="117" t="str">
        <f>IF(登録済データ!$B72&lt;&gt;0,登録済データ!X72,"")</f>
        <v/>
      </c>
      <c r="AA69" s="78" t="str">
        <f>IF($F69&lt;&gt;"",登録済データ!$C$4,"")</f>
        <v/>
      </c>
      <c r="AB69" s="78"/>
      <c r="AC69" s="78"/>
      <c r="AD69" s="117"/>
      <c r="AE69" s="78"/>
    </row>
    <row r="70" spans="1:31" s="120" customFormat="1" ht="13.5" customHeight="1">
      <c r="A70" s="37"/>
      <c r="B70" s="138" t="str">
        <f>IF($F70&lt;&gt;"",登録済データ!$C$2,"")</f>
        <v/>
      </c>
      <c r="C70" s="138" t="str">
        <f>IF($F70&lt;&gt;"",IF($I$1="企業コード3桁",LEFT(登録済データ!$C$3,3),LEFT(登録済データ!$C$3,6)),"")</f>
        <v/>
      </c>
      <c r="D70" s="138"/>
      <c r="E70" s="139" t="str">
        <f>IF(登録済データ!$B73&lt;&gt;0,登録済データ!C73,"")</f>
        <v/>
      </c>
      <c r="F70" s="139" t="str">
        <f>IF(登録済データ!$B73&lt;&gt;0,登録済データ!D73,"")</f>
        <v/>
      </c>
      <c r="G70" s="130" t="str">
        <f>IF(登録済データ!$B73&lt;&gt;0,登録済データ!E73,"")</f>
        <v/>
      </c>
      <c r="H70" s="125" t="str">
        <f>IF(登録済データ!$B73&lt;&gt;0,IF(登録済データ!F73&lt;&gt;"",登録済データ!F73,""),"")</f>
        <v/>
      </c>
      <c r="I70" s="125" t="str">
        <f>IF(登録済データ!$B73&lt;&gt;0,IF(登録済データ!G73&lt;&gt;"",登録済データ!G73,""),"")</f>
        <v/>
      </c>
      <c r="J70" s="125" t="str">
        <f>IF(登録済データ!$B73&lt;&gt;0,IF(登録済データ!H73&lt;&gt;"",登録済データ!H73,""),"")</f>
        <v/>
      </c>
      <c r="K70" s="125" t="str">
        <f>IF(登録済データ!$B73&lt;&gt;0,IF(登録済データ!I73&lt;&gt;"",登録済データ!I73,""),"")</f>
        <v/>
      </c>
      <c r="L70" s="117" t="str">
        <f>IF(登録済データ!$B73&lt;&gt;0,登録済データ!J73,"")</f>
        <v/>
      </c>
      <c r="M70" s="117" t="str">
        <f>IF(登録済データ!$B73&lt;&gt;0,登録済データ!K73,"")</f>
        <v/>
      </c>
      <c r="N70" s="117" t="str">
        <f>IF(登録済データ!$B73&lt;&gt;0,登録済データ!L73,"")</f>
        <v/>
      </c>
      <c r="O70" s="117" t="str">
        <f>IF(登録済データ!$B73&lt;&gt;0,登録済データ!M73,"")</f>
        <v/>
      </c>
      <c r="P70" s="117" t="str">
        <f>IF(登録済データ!$B73&lt;&gt;0,登録済データ!N73,"")</f>
        <v/>
      </c>
      <c r="Q70" s="117" t="str">
        <f>IF(登録済データ!$B73&lt;&gt;0,登録済データ!O73,"")</f>
        <v/>
      </c>
      <c r="R70" s="117" t="str">
        <f>IF(登録済データ!$B73&lt;&gt;0,登録済データ!P73,"")</f>
        <v/>
      </c>
      <c r="S70" s="117" t="str">
        <f>IF(登録済データ!$B73&lt;&gt;0,登録済データ!Q73,"")</f>
        <v/>
      </c>
      <c r="T70" s="117" t="str">
        <f>IF(登録済データ!$B73&lt;&gt;0,登録済データ!R73,"")</f>
        <v/>
      </c>
      <c r="U70" s="117" t="str">
        <f>IF(登録済データ!$B73&lt;&gt;0,登録済データ!S73,"")</f>
        <v/>
      </c>
      <c r="V70" s="117" t="str">
        <f>IF(登録済データ!$B73&lt;&gt;0,登録済データ!T73,"")</f>
        <v/>
      </c>
      <c r="W70" s="117" t="str">
        <f>IF(登録済データ!$B73&lt;&gt;0,登録済データ!U73,"")</f>
        <v/>
      </c>
      <c r="X70" s="117" t="str">
        <f>IF(登録済データ!$B73&lt;&gt;0,登録済データ!V73,"")</f>
        <v/>
      </c>
      <c r="Y70" s="117" t="str">
        <f>IF(登録済データ!$B73&lt;&gt;0,登録済データ!W73,"")</f>
        <v/>
      </c>
      <c r="Z70" s="117" t="str">
        <f>IF(登録済データ!$B73&lt;&gt;0,登録済データ!X73,"")</f>
        <v/>
      </c>
      <c r="AA70" s="78" t="str">
        <f>IF($F70&lt;&gt;"",登録済データ!$C$4,"")</f>
        <v/>
      </c>
      <c r="AB70" s="78"/>
      <c r="AC70" s="78"/>
      <c r="AD70" s="117"/>
      <c r="AE70" s="78"/>
    </row>
    <row r="71" spans="1:31" s="120" customFormat="1" ht="13.5" customHeight="1">
      <c r="A71" s="37"/>
      <c r="B71" s="138" t="str">
        <f>IF($F71&lt;&gt;"",登録済データ!$C$2,"")</f>
        <v/>
      </c>
      <c r="C71" s="138" t="str">
        <f>IF($F71&lt;&gt;"",IF($I$1="企業コード3桁",LEFT(登録済データ!$C$3,3),LEFT(登録済データ!$C$3,6)),"")</f>
        <v/>
      </c>
      <c r="D71" s="138"/>
      <c r="E71" s="139" t="str">
        <f>IF(登録済データ!$B74&lt;&gt;0,登録済データ!C74,"")</f>
        <v/>
      </c>
      <c r="F71" s="139" t="str">
        <f>IF(登録済データ!$B74&lt;&gt;0,登録済データ!D74,"")</f>
        <v/>
      </c>
      <c r="G71" s="130" t="str">
        <f>IF(登録済データ!$B74&lt;&gt;0,登録済データ!E74,"")</f>
        <v/>
      </c>
      <c r="H71" s="125" t="str">
        <f>IF(登録済データ!$B74&lt;&gt;0,IF(登録済データ!F74&lt;&gt;"",登録済データ!F74,""),"")</f>
        <v/>
      </c>
      <c r="I71" s="125" t="str">
        <f>IF(登録済データ!$B74&lt;&gt;0,IF(登録済データ!G74&lt;&gt;"",登録済データ!G74,""),"")</f>
        <v/>
      </c>
      <c r="J71" s="125" t="str">
        <f>IF(登録済データ!$B74&lt;&gt;0,IF(登録済データ!H74&lt;&gt;"",登録済データ!H74,""),"")</f>
        <v/>
      </c>
      <c r="K71" s="125" t="str">
        <f>IF(登録済データ!$B74&lt;&gt;0,IF(登録済データ!I74&lt;&gt;"",登録済データ!I74,""),"")</f>
        <v/>
      </c>
      <c r="L71" s="117" t="str">
        <f>IF(登録済データ!$B74&lt;&gt;0,登録済データ!J74,"")</f>
        <v/>
      </c>
      <c r="M71" s="117" t="str">
        <f>IF(登録済データ!$B74&lt;&gt;0,登録済データ!K74,"")</f>
        <v/>
      </c>
      <c r="N71" s="117" t="str">
        <f>IF(登録済データ!$B74&lt;&gt;0,登録済データ!L74,"")</f>
        <v/>
      </c>
      <c r="O71" s="117" t="str">
        <f>IF(登録済データ!$B74&lt;&gt;0,登録済データ!M74,"")</f>
        <v/>
      </c>
      <c r="P71" s="117" t="str">
        <f>IF(登録済データ!$B74&lt;&gt;0,登録済データ!N74,"")</f>
        <v/>
      </c>
      <c r="Q71" s="117" t="str">
        <f>IF(登録済データ!$B74&lt;&gt;0,登録済データ!O74,"")</f>
        <v/>
      </c>
      <c r="R71" s="117" t="str">
        <f>IF(登録済データ!$B74&lt;&gt;0,登録済データ!P74,"")</f>
        <v/>
      </c>
      <c r="S71" s="117" t="str">
        <f>IF(登録済データ!$B74&lt;&gt;0,登録済データ!Q74,"")</f>
        <v/>
      </c>
      <c r="T71" s="117" t="str">
        <f>IF(登録済データ!$B74&lt;&gt;0,登録済データ!R74,"")</f>
        <v/>
      </c>
      <c r="U71" s="117" t="str">
        <f>IF(登録済データ!$B74&lt;&gt;0,登録済データ!S74,"")</f>
        <v/>
      </c>
      <c r="V71" s="117" t="str">
        <f>IF(登録済データ!$B74&lt;&gt;0,登録済データ!T74,"")</f>
        <v/>
      </c>
      <c r="W71" s="117" t="str">
        <f>IF(登録済データ!$B74&lt;&gt;0,登録済データ!U74,"")</f>
        <v/>
      </c>
      <c r="X71" s="117" t="str">
        <f>IF(登録済データ!$B74&lt;&gt;0,登録済データ!V74,"")</f>
        <v/>
      </c>
      <c r="Y71" s="117" t="str">
        <f>IF(登録済データ!$B74&lt;&gt;0,登録済データ!W74,"")</f>
        <v/>
      </c>
      <c r="Z71" s="117" t="str">
        <f>IF(登録済データ!$B74&lt;&gt;0,登録済データ!X74,"")</f>
        <v/>
      </c>
      <c r="AA71" s="78" t="str">
        <f>IF($F71&lt;&gt;"",登録済データ!$C$4,"")</f>
        <v/>
      </c>
      <c r="AB71" s="78"/>
      <c r="AC71" s="78"/>
      <c r="AD71" s="117"/>
      <c r="AE71" s="78"/>
    </row>
    <row r="72" spans="1:31" s="120" customFormat="1" ht="13.5" customHeight="1">
      <c r="A72" s="37"/>
      <c r="B72" s="138" t="str">
        <f>IF($F72&lt;&gt;"",登録済データ!$C$2,"")</f>
        <v/>
      </c>
      <c r="C72" s="138" t="str">
        <f>IF($F72&lt;&gt;"",IF($I$1="企業コード3桁",LEFT(登録済データ!$C$3,3),LEFT(登録済データ!$C$3,6)),"")</f>
        <v/>
      </c>
      <c r="D72" s="138"/>
      <c r="E72" s="139" t="str">
        <f>IF(登録済データ!$B75&lt;&gt;0,登録済データ!C75,"")</f>
        <v/>
      </c>
      <c r="F72" s="139" t="str">
        <f>IF(登録済データ!$B75&lt;&gt;0,登録済データ!D75,"")</f>
        <v/>
      </c>
      <c r="G72" s="130" t="str">
        <f>IF(登録済データ!$B75&lt;&gt;0,登録済データ!E75,"")</f>
        <v/>
      </c>
      <c r="H72" s="125" t="str">
        <f>IF(登録済データ!$B75&lt;&gt;0,IF(登録済データ!F75&lt;&gt;"",登録済データ!F75,""),"")</f>
        <v/>
      </c>
      <c r="I72" s="125" t="str">
        <f>IF(登録済データ!$B75&lt;&gt;0,IF(登録済データ!G75&lt;&gt;"",登録済データ!G75,""),"")</f>
        <v/>
      </c>
      <c r="J72" s="125" t="str">
        <f>IF(登録済データ!$B75&lt;&gt;0,IF(登録済データ!H75&lt;&gt;"",登録済データ!H75,""),"")</f>
        <v/>
      </c>
      <c r="K72" s="125" t="str">
        <f>IF(登録済データ!$B75&lt;&gt;0,IF(登録済データ!I75&lt;&gt;"",登録済データ!I75,""),"")</f>
        <v/>
      </c>
      <c r="L72" s="117" t="str">
        <f>IF(登録済データ!$B75&lt;&gt;0,登録済データ!J75,"")</f>
        <v/>
      </c>
      <c r="M72" s="117" t="str">
        <f>IF(登録済データ!$B75&lt;&gt;0,登録済データ!K75,"")</f>
        <v/>
      </c>
      <c r="N72" s="117" t="str">
        <f>IF(登録済データ!$B75&lt;&gt;0,登録済データ!L75,"")</f>
        <v/>
      </c>
      <c r="O72" s="117" t="str">
        <f>IF(登録済データ!$B75&lt;&gt;0,登録済データ!M75,"")</f>
        <v/>
      </c>
      <c r="P72" s="117" t="str">
        <f>IF(登録済データ!$B75&lt;&gt;0,登録済データ!N75,"")</f>
        <v/>
      </c>
      <c r="Q72" s="117" t="str">
        <f>IF(登録済データ!$B75&lt;&gt;0,登録済データ!O75,"")</f>
        <v/>
      </c>
      <c r="R72" s="117" t="str">
        <f>IF(登録済データ!$B75&lt;&gt;0,登録済データ!P75,"")</f>
        <v/>
      </c>
      <c r="S72" s="117" t="str">
        <f>IF(登録済データ!$B75&lt;&gt;0,登録済データ!Q75,"")</f>
        <v/>
      </c>
      <c r="T72" s="117" t="str">
        <f>IF(登録済データ!$B75&lt;&gt;0,登録済データ!R75,"")</f>
        <v/>
      </c>
      <c r="U72" s="117" t="str">
        <f>IF(登録済データ!$B75&lt;&gt;0,登録済データ!S75,"")</f>
        <v/>
      </c>
      <c r="V72" s="117" t="str">
        <f>IF(登録済データ!$B75&lt;&gt;0,登録済データ!T75,"")</f>
        <v/>
      </c>
      <c r="W72" s="117" t="str">
        <f>IF(登録済データ!$B75&lt;&gt;0,登録済データ!U75,"")</f>
        <v/>
      </c>
      <c r="X72" s="117" t="str">
        <f>IF(登録済データ!$B75&lt;&gt;0,登録済データ!V75,"")</f>
        <v/>
      </c>
      <c r="Y72" s="117" t="str">
        <f>IF(登録済データ!$B75&lt;&gt;0,登録済データ!W75,"")</f>
        <v/>
      </c>
      <c r="Z72" s="117" t="str">
        <f>IF(登録済データ!$B75&lt;&gt;0,登録済データ!X75,"")</f>
        <v/>
      </c>
      <c r="AA72" s="78" t="str">
        <f>IF($F72&lt;&gt;"",登録済データ!$C$4,"")</f>
        <v/>
      </c>
      <c r="AB72" s="78"/>
      <c r="AC72" s="78"/>
      <c r="AD72" s="117"/>
      <c r="AE72" s="78"/>
    </row>
    <row r="73" spans="1:31" s="120" customFormat="1" ht="13.5" customHeight="1">
      <c r="A73" s="37"/>
      <c r="B73" s="138" t="str">
        <f>IF($F73&lt;&gt;"",登録済データ!$C$2,"")</f>
        <v/>
      </c>
      <c r="C73" s="138" t="str">
        <f>IF($F73&lt;&gt;"",IF($I$1="企業コード3桁",LEFT(登録済データ!$C$3,3),LEFT(登録済データ!$C$3,6)),"")</f>
        <v/>
      </c>
      <c r="D73" s="138"/>
      <c r="E73" s="139" t="str">
        <f>IF(登録済データ!$B76&lt;&gt;0,登録済データ!C76,"")</f>
        <v/>
      </c>
      <c r="F73" s="139" t="str">
        <f>IF(登録済データ!$B76&lt;&gt;0,登録済データ!D76,"")</f>
        <v/>
      </c>
      <c r="G73" s="130" t="str">
        <f>IF(登録済データ!$B76&lt;&gt;0,登録済データ!E76,"")</f>
        <v/>
      </c>
      <c r="H73" s="125" t="str">
        <f>IF(登録済データ!$B76&lt;&gt;0,IF(登録済データ!F76&lt;&gt;"",登録済データ!F76,""),"")</f>
        <v/>
      </c>
      <c r="I73" s="125" t="str">
        <f>IF(登録済データ!$B76&lt;&gt;0,IF(登録済データ!G76&lt;&gt;"",登録済データ!G76,""),"")</f>
        <v/>
      </c>
      <c r="J73" s="125" t="str">
        <f>IF(登録済データ!$B76&lt;&gt;0,IF(登録済データ!H76&lt;&gt;"",登録済データ!H76,""),"")</f>
        <v/>
      </c>
      <c r="K73" s="125" t="str">
        <f>IF(登録済データ!$B76&lt;&gt;0,IF(登録済データ!I76&lt;&gt;"",登録済データ!I76,""),"")</f>
        <v/>
      </c>
      <c r="L73" s="117" t="str">
        <f>IF(登録済データ!$B76&lt;&gt;0,登録済データ!J76,"")</f>
        <v/>
      </c>
      <c r="M73" s="117" t="str">
        <f>IF(登録済データ!$B76&lt;&gt;0,登録済データ!K76,"")</f>
        <v/>
      </c>
      <c r="N73" s="117" t="str">
        <f>IF(登録済データ!$B76&lt;&gt;0,登録済データ!L76,"")</f>
        <v/>
      </c>
      <c r="O73" s="117" t="str">
        <f>IF(登録済データ!$B76&lt;&gt;0,登録済データ!M76,"")</f>
        <v/>
      </c>
      <c r="P73" s="117" t="str">
        <f>IF(登録済データ!$B76&lt;&gt;0,登録済データ!N76,"")</f>
        <v/>
      </c>
      <c r="Q73" s="117" t="str">
        <f>IF(登録済データ!$B76&lt;&gt;0,登録済データ!O76,"")</f>
        <v/>
      </c>
      <c r="R73" s="117" t="str">
        <f>IF(登録済データ!$B76&lt;&gt;0,登録済データ!P76,"")</f>
        <v/>
      </c>
      <c r="S73" s="117" t="str">
        <f>IF(登録済データ!$B76&lt;&gt;0,登録済データ!Q76,"")</f>
        <v/>
      </c>
      <c r="T73" s="117" t="str">
        <f>IF(登録済データ!$B76&lt;&gt;0,登録済データ!R76,"")</f>
        <v/>
      </c>
      <c r="U73" s="117" t="str">
        <f>IF(登録済データ!$B76&lt;&gt;0,登録済データ!S76,"")</f>
        <v/>
      </c>
      <c r="V73" s="117" t="str">
        <f>IF(登録済データ!$B76&lt;&gt;0,登録済データ!T76,"")</f>
        <v/>
      </c>
      <c r="W73" s="117" t="str">
        <f>IF(登録済データ!$B76&lt;&gt;0,登録済データ!U76,"")</f>
        <v/>
      </c>
      <c r="X73" s="117" t="str">
        <f>IF(登録済データ!$B76&lt;&gt;0,登録済データ!V76,"")</f>
        <v/>
      </c>
      <c r="Y73" s="117" t="str">
        <f>IF(登録済データ!$B76&lt;&gt;0,登録済データ!W76,"")</f>
        <v/>
      </c>
      <c r="Z73" s="117" t="str">
        <f>IF(登録済データ!$B76&lt;&gt;0,登録済データ!X76,"")</f>
        <v/>
      </c>
      <c r="AA73" s="78" t="str">
        <f>IF($F73&lt;&gt;"",登録済データ!$C$4,"")</f>
        <v/>
      </c>
      <c r="AB73" s="78"/>
      <c r="AC73" s="78"/>
      <c r="AD73" s="117"/>
      <c r="AE73" s="78"/>
    </row>
    <row r="74" spans="1:31" s="120" customFormat="1" ht="13.5" customHeight="1">
      <c r="A74" s="37"/>
      <c r="B74" s="138" t="str">
        <f>IF($F74&lt;&gt;"",登録済データ!$C$2,"")</f>
        <v/>
      </c>
      <c r="C74" s="138" t="str">
        <f>IF($F74&lt;&gt;"",IF($I$1="企業コード3桁",LEFT(登録済データ!$C$3,3),LEFT(登録済データ!$C$3,6)),"")</f>
        <v/>
      </c>
      <c r="D74" s="138"/>
      <c r="E74" s="139" t="str">
        <f>IF(登録済データ!$B77&lt;&gt;0,登録済データ!C77,"")</f>
        <v/>
      </c>
      <c r="F74" s="139" t="str">
        <f>IF(登録済データ!$B77&lt;&gt;0,登録済データ!D77,"")</f>
        <v/>
      </c>
      <c r="G74" s="130" t="str">
        <f>IF(登録済データ!$B77&lt;&gt;0,登録済データ!E77,"")</f>
        <v/>
      </c>
      <c r="H74" s="125" t="str">
        <f>IF(登録済データ!$B77&lt;&gt;0,IF(登録済データ!F77&lt;&gt;"",登録済データ!F77,""),"")</f>
        <v/>
      </c>
      <c r="I74" s="125" t="str">
        <f>IF(登録済データ!$B77&lt;&gt;0,IF(登録済データ!G77&lt;&gt;"",登録済データ!G77,""),"")</f>
        <v/>
      </c>
      <c r="J74" s="125" t="str">
        <f>IF(登録済データ!$B77&lt;&gt;0,IF(登録済データ!H77&lt;&gt;"",登録済データ!H77,""),"")</f>
        <v/>
      </c>
      <c r="K74" s="125" t="str">
        <f>IF(登録済データ!$B77&lt;&gt;0,IF(登録済データ!I77&lt;&gt;"",登録済データ!I77,""),"")</f>
        <v/>
      </c>
      <c r="L74" s="117" t="str">
        <f>IF(登録済データ!$B77&lt;&gt;0,登録済データ!J77,"")</f>
        <v/>
      </c>
      <c r="M74" s="117" t="str">
        <f>IF(登録済データ!$B77&lt;&gt;0,登録済データ!K77,"")</f>
        <v/>
      </c>
      <c r="N74" s="117" t="str">
        <f>IF(登録済データ!$B77&lt;&gt;0,登録済データ!L77,"")</f>
        <v/>
      </c>
      <c r="O74" s="117" t="str">
        <f>IF(登録済データ!$B77&lt;&gt;0,登録済データ!M77,"")</f>
        <v/>
      </c>
      <c r="P74" s="117" t="str">
        <f>IF(登録済データ!$B77&lt;&gt;0,登録済データ!N77,"")</f>
        <v/>
      </c>
      <c r="Q74" s="117" t="str">
        <f>IF(登録済データ!$B77&lt;&gt;0,登録済データ!O77,"")</f>
        <v/>
      </c>
      <c r="R74" s="117" t="str">
        <f>IF(登録済データ!$B77&lt;&gt;0,登録済データ!P77,"")</f>
        <v/>
      </c>
      <c r="S74" s="117" t="str">
        <f>IF(登録済データ!$B77&lt;&gt;0,登録済データ!Q77,"")</f>
        <v/>
      </c>
      <c r="T74" s="117" t="str">
        <f>IF(登録済データ!$B77&lt;&gt;0,登録済データ!R77,"")</f>
        <v/>
      </c>
      <c r="U74" s="117" t="str">
        <f>IF(登録済データ!$B77&lt;&gt;0,登録済データ!S77,"")</f>
        <v/>
      </c>
      <c r="V74" s="117" t="str">
        <f>IF(登録済データ!$B77&lt;&gt;0,登録済データ!T77,"")</f>
        <v/>
      </c>
      <c r="W74" s="117" t="str">
        <f>IF(登録済データ!$B77&lt;&gt;0,登録済データ!U77,"")</f>
        <v/>
      </c>
      <c r="X74" s="117" t="str">
        <f>IF(登録済データ!$B77&lt;&gt;0,登録済データ!V77,"")</f>
        <v/>
      </c>
      <c r="Y74" s="117" t="str">
        <f>IF(登録済データ!$B77&lt;&gt;0,登録済データ!W77,"")</f>
        <v/>
      </c>
      <c r="Z74" s="117" t="str">
        <f>IF(登録済データ!$B77&lt;&gt;0,登録済データ!X77,"")</f>
        <v/>
      </c>
      <c r="AA74" s="78" t="str">
        <f>IF($F74&lt;&gt;"",登録済データ!$C$4,"")</f>
        <v/>
      </c>
      <c r="AB74" s="78"/>
      <c r="AC74" s="78"/>
      <c r="AD74" s="117"/>
      <c r="AE74" s="78"/>
    </row>
    <row r="75" spans="1:31" s="120" customFormat="1" ht="13.5" customHeight="1">
      <c r="A75" s="37"/>
      <c r="B75" s="138" t="str">
        <f>IF($F75&lt;&gt;"",登録済データ!$C$2,"")</f>
        <v/>
      </c>
      <c r="C75" s="138" t="str">
        <f>IF($F75&lt;&gt;"",IF($I$1="企業コード3桁",LEFT(登録済データ!$C$3,3),LEFT(登録済データ!$C$3,6)),"")</f>
        <v/>
      </c>
      <c r="D75" s="138"/>
      <c r="E75" s="139" t="str">
        <f>IF(登録済データ!$B78&lt;&gt;0,登録済データ!C78,"")</f>
        <v/>
      </c>
      <c r="F75" s="139" t="str">
        <f>IF(登録済データ!$B78&lt;&gt;0,登録済データ!D78,"")</f>
        <v/>
      </c>
      <c r="G75" s="130" t="str">
        <f>IF(登録済データ!$B78&lt;&gt;0,登録済データ!E78,"")</f>
        <v/>
      </c>
      <c r="H75" s="125" t="str">
        <f>IF(登録済データ!$B78&lt;&gt;0,IF(登録済データ!F78&lt;&gt;"",登録済データ!F78,""),"")</f>
        <v/>
      </c>
      <c r="I75" s="125" t="str">
        <f>IF(登録済データ!$B78&lt;&gt;0,IF(登録済データ!G78&lt;&gt;"",登録済データ!G78,""),"")</f>
        <v/>
      </c>
      <c r="J75" s="125" t="str">
        <f>IF(登録済データ!$B78&lt;&gt;0,IF(登録済データ!H78&lt;&gt;"",登録済データ!H78,""),"")</f>
        <v/>
      </c>
      <c r="K75" s="125" t="str">
        <f>IF(登録済データ!$B78&lt;&gt;0,IF(登録済データ!I78&lt;&gt;"",登録済データ!I78,""),"")</f>
        <v/>
      </c>
      <c r="L75" s="117" t="str">
        <f>IF(登録済データ!$B78&lt;&gt;0,登録済データ!J78,"")</f>
        <v/>
      </c>
      <c r="M75" s="117" t="str">
        <f>IF(登録済データ!$B78&lt;&gt;0,登録済データ!K78,"")</f>
        <v/>
      </c>
      <c r="N75" s="117" t="str">
        <f>IF(登録済データ!$B78&lt;&gt;0,登録済データ!L78,"")</f>
        <v/>
      </c>
      <c r="O75" s="117" t="str">
        <f>IF(登録済データ!$B78&lt;&gt;0,登録済データ!M78,"")</f>
        <v/>
      </c>
      <c r="P75" s="117" t="str">
        <f>IF(登録済データ!$B78&lt;&gt;0,登録済データ!N78,"")</f>
        <v/>
      </c>
      <c r="Q75" s="117" t="str">
        <f>IF(登録済データ!$B78&lt;&gt;0,登録済データ!O78,"")</f>
        <v/>
      </c>
      <c r="R75" s="117" t="str">
        <f>IF(登録済データ!$B78&lt;&gt;0,登録済データ!P78,"")</f>
        <v/>
      </c>
      <c r="S75" s="117" t="str">
        <f>IF(登録済データ!$B78&lt;&gt;0,登録済データ!Q78,"")</f>
        <v/>
      </c>
      <c r="T75" s="117" t="str">
        <f>IF(登録済データ!$B78&lt;&gt;0,登録済データ!R78,"")</f>
        <v/>
      </c>
      <c r="U75" s="117" t="str">
        <f>IF(登録済データ!$B78&lt;&gt;0,登録済データ!S78,"")</f>
        <v/>
      </c>
      <c r="V75" s="117" t="str">
        <f>IF(登録済データ!$B78&lt;&gt;0,登録済データ!T78,"")</f>
        <v/>
      </c>
      <c r="W75" s="117" t="str">
        <f>IF(登録済データ!$B78&lt;&gt;0,登録済データ!U78,"")</f>
        <v/>
      </c>
      <c r="X75" s="117" t="str">
        <f>IF(登録済データ!$B78&lt;&gt;0,登録済データ!V78,"")</f>
        <v/>
      </c>
      <c r="Y75" s="117" t="str">
        <f>IF(登録済データ!$B78&lt;&gt;0,登録済データ!W78,"")</f>
        <v/>
      </c>
      <c r="Z75" s="117" t="str">
        <f>IF(登録済データ!$B78&lt;&gt;0,登録済データ!X78,"")</f>
        <v/>
      </c>
      <c r="AA75" s="78" t="str">
        <f>IF($F75&lt;&gt;"",登録済データ!$C$4,"")</f>
        <v/>
      </c>
      <c r="AB75" s="78"/>
      <c r="AC75" s="78"/>
      <c r="AD75" s="117"/>
      <c r="AE75" s="78"/>
    </row>
    <row r="76" spans="1:31" s="120" customFormat="1" ht="13.5" customHeight="1">
      <c r="A76" s="37"/>
      <c r="B76" s="138" t="str">
        <f>IF($F76&lt;&gt;"",登録済データ!$C$2,"")</f>
        <v/>
      </c>
      <c r="C76" s="138" t="str">
        <f>IF($F76&lt;&gt;"",IF($I$1="企業コード3桁",LEFT(登録済データ!$C$3,3),LEFT(登録済データ!$C$3,6)),"")</f>
        <v/>
      </c>
      <c r="D76" s="138"/>
      <c r="E76" s="139" t="str">
        <f>IF(登録済データ!$B79&lt;&gt;0,登録済データ!C79,"")</f>
        <v/>
      </c>
      <c r="F76" s="139" t="str">
        <f>IF(登録済データ!$B79&lt;&gt;0,登録済データ!D79,"")</f>
        <v/>
      </c>
      <c r="G76" s="130" t="str">
        <f>IF(登録済データ!$B79&lt;&gt;0,登録済データ!E79,"")</f>
        <v/>
      </c>
      <c r="H76" s="125" t="str">
        <f>IF(登録済データ!$B79&lt;&gt;0,IF(登録済データ!F79&lt;&gt;"",登録済データ!F79,""),"")</f>
        <v/>
      </c>
      <c r="I76" s="125" t="str">
        <f>IF(登録済データ!$B79&lt;&gt;0,IF(登録済データ!G79&lt;&gt;"",登録済データ!G79,""),"")</f>
        <v/>
      </c>
      <c r="J76" s="125" t="str">
        <f>IF(登録済データ!$B79&lt;&gt;0,IF(登録済データ!H79&lt;&gt;"",登録済データ!H79,""),"")</f>
        <v/>
      </c>
      <c r="K76" s="125" t="str">
        <f>IF(登録済データ!$B79&lt;&gt;0,IF(登録済データ!I79&lt;&gt;"",登録済データ!I79,""),"")</f>
        <v/>
      </c>
      <c r="L76" s="117" t="str">
        <f>IF(登録済データ!$B79&lt;&gt;0,登録済データ!J79,"")</f>
        <v/>
      </c>
      <c r="M76" s="117" t="str">
        <f>IF(登録済データ!$B79&lt;&gt;0,登録済データ!K79,"")</f>
        <v/>
      </c>
      <c r="N76" s="117" t="str">
        <f>IF(登録済データ!$B79&lt;&gt;0,登録済データ!L79,"")</f>
        <v/>
      </c>
      <c r="O76" s="117" t="str">
        <f>IF(登録済データ!$B79&lt;&gt;0,登録済データ!M79,"")</f>
        <v/>
      </c>
      <c r="P76" s="117" t="str">
        <f>IF(登録済データ!$B79&lt;&gt;0,登録済データ!N79,"")</f>
        <v/>
      </c>
      <c r="Q76" s="117" t="str">
        <f>IF(登録済データ!$B79&lt;&gt;0,登録済データ!O79,"")</f>
        <v/>
      </c>
      <c r="R76" s="117" t="str">
        <f>IF(登録済データ!$B79&lt;&gt;0,登録済データ!P79,"")</f>
        <v/>
      </c>
      <c r="S76" s="117" t="str">
        <f>IF(登録済データ!$B79&lt;&gt;0,登録済データ!Q79,"")</f>
        <v/>
      </c>
      <c r="T76" s="117" t="str">
        <f>IF(登録済データ!$B79&lt;&gt;0,登録済データ!R79,"")</f>
        <v/>
      </c>
      <c r="U76" s="117" t="str">
        <f>IF(登録済データ!$B79&lt;&gt;0,登録済データ!S79,"")</f>
        <v/>
      </c>
      <c r="V76" s="117" t="str">
        <f>IF(登録済データ!$B79&lt;&gt;0,登録済データ!T79,"")</f>
        <v/>
      </c>
      <c r="W76" s="117" t="str">
        <f>IF(登録済データ!$B79&lt;&gt;0,登録済データ!U79,"")</f>
        <v/>
      </c>
      <c r="X76" s="117" t="str">
        <f>IF(登録済データ!$B79&lt;&gt;0,登録済データ!V79,"")</f>
        <v/>
      </c>
      <c r="Y76" s="117" t="str">
        <f>IF(登録済データ!$B79&lt;&gt;0,登録済データ!W79,"")</f>
        <v/>
      </c>
      <c r="Z76" s="117" t="str">
        <f>IF(登録済データ!$B79&lt;&gt;0,登録済データ!X79,"")</f>
        <v/>
      </c>
      <c r="AA76" s="78" t="str">
        <f>IF($F76&lt;&gt;"",登録済データ!$C$4,"")</f>
        <v/>
      </c>
      <c r="AB76" s="78"/>
      <c r="AC76" s="78"/>
      <c r="AD76" s="117"/>
      <c r="AE76" s="78"/>
    </row>
    <row r="77" spans="1:31" s="120" customFormat="1" ht="13.5" customHeight="1">
      <c r="A77" s="37"/>
      <c r="B77" s="138" t="str">
        <f>IF($F77&lt;&gt;"",登録済データ!$C$2,"")</f>
        <v/>
      </c>
      <c r="C77" s="138" t="str">
        <f>IF($F77&lt;&gt;"",IF($I$1="企業コード3桁",LEFT(登録済データ!$C$3,3),LEFT(登録済データ!$C$3,6)),"")</f>
        <v/>
      </c>
      <c r="D77" s="138"/>
      <c r="E77" s="139" t="str">
        <f>IF(登録済データ!$B80&lt;&gt;0,登録済データ!C80,"")</f>
        <v/>
      </c>
      <c r="F77" s="139" t="str">
        <f>IF(登録済データ!$B80&lt;&gt;0,登録済データ!D80,"")</f>
        <v/>
      </c>
      <c r="G77" s="130" t="str">
        <f>IF(登録済データ!$B80&lt;&gt;0,登録済データ!E80,"")</f>
        <v/>
      </c>
      <c r="H77" s="125" t="str">
        <f>IF(登録済データ!$B80&lt;&gt;0,IF(登録済データ!F80&lt;&gt;"",登録済データ!F80,""),"")</f>
        <v/>
      </c>
      <c r="I77" s="125" t="str">
        <f>IF(登録済データ!$B80&lt;&gt;0,IF(登録済データ!G80&lt;&gt;"",登録済データ!G80,""),"")</f>
        <v/>
      </c>
      <c r="J77" s="125" t="str">
        <f>IF(登録済データ!$B80&lt;&gt;0,IF(登録済データ!H80&lt;&gt;"",登録済データ!H80,""),"")</f>
        <v/>
      </c>
      <c r="K77" s="125" t="str">
        <f>IF(登録済データ!$B80&lt;&gt;0,IF(登録済データ!I80&lt;&gt;"",登録済データ!I80,""),"")</f>
        <v/>
      </c>
      <c r="L77" s="117" t="str">
        <f>IF(登録済データ!$B80&lt;&gt;0,登録済データ!J80,"")</f>
        <v/>
      </c>
      <c r="M77" s="117" t="str">
        <f>IF(登録済データ!$B80&lt;&gt;0,登録済データ!K80,"")</f>
        <v/>
      </c>
      <c r="N77" s="117" t="str">
        <f>IF(登録済データ!$B80&lt;&gt;0,登録済データ!L80,"")</f>
        <v/>
      </c>
      <c r="O77" s="117" t="str">
        <f>IF(登録済データ!$B80&lt;&gt;0,登録済データ!M80,"")</f>
        <v/>
      </c>
      <c r="P77" s="117" t="str">
        <f>IF(登録済データ!$B80&lt;&gt;0,登録済データ!N80,"")</f>
        <v/>
      </c>
      <c r="Q77" s="117" t="str">
        <f>IF(登録済データ!$B80&lt;&gt;0,登録済データ!O80,"")</f>
        <v/>
      </c>
      <c r="R77" s="117" t="str">
        <f>IF(登録済データ!$B80&lt;&gt;0,登録済データ!P80,"")</f>
        <v/>
      </c>
      <c r="S77" s="117" t="str">
        <f>IF(登録済データ!$B80&lt;&gt;0,登録済データ!Q80,"")</f>
        <v/>
      </c>
      <c r="T77" s="117" t="str">
        <f>IF(登録済データ!$B80&lt;&gt;0,登録済データ!R80,"")</f>
        <v/>
      </c>
      <c r="U77" s="117" t="str">
        <f>IF(登録済データ!$B80&lt;&gt;0,登録済データ!S80,"")</f>
        <v/>
      </c>
      <c r="V77" s="117" t="str">
        <f>IF(登録済データ!$B80&lt;&gt;0,登録済データ!T80,"")</f>
        <v/>
      </c>
      <c r="W77" s="117" t="str">
        <f>IF(登録済データ!$B80&lt;&gt;0,登録済データ!U80,"")</f>
        <v/>
      </c>
      <c r="X77" s="117" t="str">
        <f>IF(登録済データ!$B80&lt;&gt;0,登録済データ!V80,"")</f>
        <v/>
      </c>
      <c r="Y77" s="117" t="str">
        <f>IF(登録済データ!$B80&lt;&gt;0,登録済データ!W80,"")</f>
        <v/>
      </c>
      <c r="Z77" s="117" t="str">
        <f>IF(登録済データ!$B80&lt;&gt;0,登録済データ!X80,"")</f>
        <v/>
      </c>
      <c r="AA77" s="78" t="str">
        <f>IF($F77&lt;&gt;"",登録済データ!$C$4,"")</f>
        <v/>
      </c>
      <c r="AB77" s="78"/>
      <c r="AC77" s="78"/>
      <c r="AD77" s="117"/>
      <c r="AE77" s="78"/>
    </row>
    <row r="78" spans="1:31" s="120" customFormat="1" ht="13.5" customHeight="1">
      <c r="A78" s="37"/>
      <c r="B78" s="138" t="str">
        <f>IF($F78&lt;&gt;"",登録済データ!$C$2,"")</f>
        <v/>
      </c>
      <c r="C78" s="138" t="str">
        <f>IF($F78&lt;&gt;"",IF($I$1="企業コード3桁",LEFT(登録済データ!$C$3,3),LEFT(登録済データ!$C$3,6)),"")</f>
        <v/>
      </c>
      <c r="D78" s="138"/>
      <c r="E78" s="139" t="str">
        <f>IF(登録済データ!$B81&lt;&gt;0,登録済データ!C81,"")</f>
        <v/>
      </c>
      <c r="F78" s="139" t="str">
        <f>IF(登録済データ!$B81&lt;&gt;0,登録済データ!D81,"")</f>
        <v/>
      </c>
      <c r="G78" s="130" t="str">
        <f>IF(登録済データ!$B81&lt;&gt;0,登録済データ!E81,"")</f>
        <v/>
      </c>
      <c r="H78" s="125" t="str">
        <f>IF(登録済データ!$B81&lt;&gt;0,IF(登録済データ!F81&lt;&gt;"",登録済データ!F81,""),"")</f>
        <v/>
      </c>
      <c r="I78" s="125" t="str">
        <f>IF(登録済データ!$B81&lt;&gt;0,IF(登録済データ!G81&lt;&gt;"",登録済データ!G81,""),"")</f>
        <v/>
      </c>
      <c r="J78" s="125" t="str">
        <f>IF(登録済データ!$B81&lt;&gt;0,IF(登録済データ!H81&lt;&gt;"",登録済データ!H81,""),"")</f>
        <v/>
      </c>
      <c r="K78" s="125" t="str">
        <f>IF(登録済データ!$B81&lt;&gt;0,IF(登録済データ!I81&lt;&gt;"",登録済データ!I81,""),"")</f>
        <v/>
      </c>
      <c r="L78" s="117" t="str">
        <f>IF(登録済データ!$B81&lt;&gt;0,登録済データ!J81,"")</f>
        <v/>
      </c>
      <c r="M78" s="117" t="str">
        <f>IF(登録済データ!$B81&lt;&gt;0,登録済データ!K81,"")</f>
        <v/>
      </c>
      <c r="N78" s="117" t="str">
        <f>IF(登録済データ!$B81&lt;&gt;0,登録済データ!L81,"")</f>
        <v/>
      </c>
      <c r="O78" s="117" t="str">
        <f>IF(登録済データ!$B81&lt;&gt;0,登録済データ!M81,"")</f>
        <v/>
      </c>
      <c r="P78" s="117" t="str">
        <f>IF(登録済データ!$B81&lt;&gt;0,登録済データ!N81,"")</f>
        <v/>
      </c>
      <c r="Q78" s="117" t="str">
        <f>IF(登録済データ!$B81&lt;&gt;0,登録済データ!O81,"")</f>
        <v/>
      </c>
      <c r="R78" s="117" t="str">
        <f>IF(登録済データ!$B81&lt;&gt;0,登録済データ!P81,"")</f>
        <v/>
      </c>
      <c r="S78" s="117" t="str">
        <f>IF(登録済データ!$B81&lt;&gt;0,登録済データ!Q81,"")</f>
        <v/>
      </c>
      <c r="T78" s="117" t="str">
        <f>IF(登録済データ!$B81&lt;&gt;0,登録済データ!R81,"")</f>
        <v/>
      </c>
      <c r="U78" s="117" t="str">
        <f>IF(登録済データ!$B81&lt;&gt;0,登録済データ!S81,"")</f>
        <v/>
      </c>
      <c r="V78" s="117" t="str">
        <f>IF(登録済データ!$B81&lt;&gt;0,登録済データ!T81,"")</f>
        <v/>
      </c>
      <c r="W78" s="117" t="str">
        <f>IF(登録済データ!$B81&lt;&gt;0,登録済データ!U81,"")</f>
        <v/>
      </c>
      <c r="X78" s="117" t="str">
        <f>IF(登録済データ!$B81&lt;&gt;0,登録済データ!V81,"")</f>
        <v/>
      </c>
      <c r="Y78" s="117" t="str">
        <f>IF(登録済データ!$B81&lt;&gt;0,登録済データ!W81,"")</f>
        <v/>
      </c>
      <c r="Z78" s="117" t="str">
        <f>IF(登録済データ!$B81&lt;&gt;0,登録済データ!X81,"")</f>
        <v/>
      </c>
      <c r="AA78" s="78" t="str">
        <f>IF($F78&lt;&gt;"",登録済データ!$C$4,"")</f>
        <v/>
      </c>
      <c r="AB78" s="78"/>
      <c r="AC78" s="78"/>
      <c r="AD78" s="117"/>
      <c r="AE78" s="78"/>
    </row>
    <row r="79" spans="1:31" s="120" customFormat="1" ht="13.5" customHeight="1">
      <c r="A79" s="37"/>
      <c r="B79" s="138" t="str">
        <f>IF($F79&lt;&gt;"",登録済データ!$C$2,"")</f>
        <v/>
      </c>
      <c r="C79" s="138" t="str">
        <f>IF($F79&lt;&gt;"",IF($I$1="企業コード3桁",LEFT(登録済データ!$C$3,3),LEFT(登録済データ!$C$3,6)),"")</f>
        <v/>
      </c>
      <c r="D79" s="138"/>
      <c r="E79" s="139" t="str">
        <f>IF(登録済データ!$B82&lt;&gt;0,登録済データ!C82,"")</f>
        <v/>
      </c>
      <c r="F79" s="139" t="str">
        <f>IF(登録済データ!$B82&lt;&gt;0,登録済データ!D82,"")</f>
        <v/>
      </c>
      <c r="G79" s="130" t="str">
        <f>IF(登録済データ!$B82&lt;&gt;0,登録済データ!E82,"")</f>
        <v/>
      </c>
      <c r="H79" s="125" t="str">
        <f>IF(登録済データ!$B82&lt;&gt;0,IF(登録済データ!F82&lt;&gt;"",登録済データ!F82,""),"")</f>
        <v/>
      </c>
      <c r="I79" s="125" t="str">
        <f>IF(登録済データ!$B82&lt;&gt;0,IF(登録済データ!G82&lt;&gt;"",登録済データ!G82,""),"")</f>
        <v/>
      </c>
      <c r="J79" s="125" t="str">
        <f>IF(登録済データ!$B82&lt;&gt;0,IF(登録済データ!H82&lt;&gt;"",登録済データ!H82,""),"")</f>
        <v/>
      </c>
      <c r="K79" s="125" t="str">
        <f>IF(登録済データ!$B82&lt;&gt;0,IF(登録済データ!I82&lt;&gt;"",登録済データ!I82,""),"")</f>
        <v/>
      </c>
      <c r="L79" s="117" t="str">
        <f>IF(登録済データ!$B82&lt;&gt;0,登録済データ!J82,"")</f>
        <v/>
      </c>
      <c r="M79" s="117" t="str">
        <f>IF(登録済データ!$B82&lt;&gt;0,登録済データ!K82,"")</f>
        <v/>
      </c>
      <c r="N79" s="117" t="str">
        <f>IF(登録済データ!$B82&lt;&gt;0,登録済データ!L82,"")</f>
        <v/>
      </c>
      <c r="O79" s="117" t="str">
        <f>IF(登録済データ!$B82&lt;&gt;0,登録済データ!M82,"")</f>
        <v/>
      </c>
      <c r="P79" s="117" t="str">
        <f>IF(登録済データ!$B82&lt;&gt;0,登録済データ!N82,"")</f>
        <v/>
      </c>
      <c r="Q79" s="117" t="str">
        <f>IF(登録済データ!$B82&lt;&gt;0,登録済データ!O82,"")</f>
        <v/>
      </c>
      <c r="R79" s="117" t="str">
        <f>IF(登録済データ!$B82&lt;&gt;0,登録済データ!P82,"")</f>
        <v/>
      </c>
      <c r="S79" s="117" t="str">
        <f>IF(登録済データ!$B82&lt;&gt;0,登録済データ!Q82,"")</f>
        <v/>
      </c>
      <c r="T79" s="117" t="str">
        <f>IF(登録済データ!$B82&lt;&gt;0,登録済データ!R82,"")</f>
        <v/>
      </c>
      <c r="U79" s="117" t="str">
        <f>IF(登録済データ!$B82&lt;&gt;0,登録済データ!S82,"")</f>
        <v/>
      </c>
      <c r="V79" s="117" t="str">
        <f>IF(登録済データ!$B82&lt;&gt;0,登録済データ!T82,"")</f>
        <v/>
      </c>
      <c r="W79" s="117" t="str">
        <f>IF(登録済データ!$B82&lt;&gt;0,登録済データ!U82,"")</f>
        <v/>
      </c>
      <c r="X79" s="117" t="str">
        <f>IF(登録済データ!$B82&lt;&gt;0,登録済データ!V82,"")</f>
        <v/>
      </c>
      <c r="Y79" s="117" t="str">
        <f>IF(登録済データ!$B82&lt;&gt;0,登録済データ!W82,"")</f>
        <v/>
      </c>
      <c r="Z79" s="117" t="str">
        <f>IF(登録済データ!$B82&lt;&gt;0,登録済データ!X82,"")</f>
        <v/>
      </c>
      <c r="AA79" s="78" t="str">
        <f>IF($F79&lt;&gt;"",登録済データ!$C$4,"")</f>
        <v/>
      </c>
      <c r="AB79" s="78"/>
      <c r="AC79" s="78"/>
      <c r="AD79" s="117"/>
      <c r="AE79" s="78"/>
    </row>
    <row r="80" spans="1:31" s="120" customFormat="1" ht="13.5" customHeight="1">
      <c r="A80" s="37"/>
      <c r="B80" s="138" t="str">
        <f>IF($F80&lt;&gt;"",登録済データ!$C$2,"")</f>
        <v/>
      </c>
      <c r="C80" s="138" t="str">
        <f>IF($F80&lt;&gt;"",IF($I$1="企業コード3桁",LEFT(登録済データ!$C$3,3),LEFT(登録済データ!$C$3,6)),"")</f>
        <v/>
      </c>
      <c r="D80" s="138"/>
      <c r="E80" s="139" t="str">
        <f>IF(登録済データ!$B83&lt;&gt;0,登録済データ!C83,"")</f>
        <v/>
      </c>
      <c r="F80" s="139" t="str">
        <f>IF(登録済データ!$B83&lt;&gt;0,登録済データ!D83,"")</f>
        <v/>
      </c>
      <c r="G80" s="130" t="str">
        <f>IF(登録済データ!$B83&lt;&gt;0,登録済データ!E83,"")</f>
        <v/>
      </c>
      <c r="H80" s="125" t="str">
        <f>IF(登録済データ!$B83&lt;&gt;0,IF(登録済データ!F83&lt;&gt;"",登録済データ!F83,""),"")</f>
        <v/>
      </c>
      <c r="I80" s="125" t="str">
        <f>IF(登録済データ!$B83&lt;&gt;0,IF(登録済データ!G83&lt;&gt;"",登録済データ!G83,""),"")</f>
        <v/>
      </c>
      <c r="J80" s="125" t="str">
        <f>IF(登録済データ!$B83&lt;&gt;0,IF(登録済データ!H83&lt;&gt;"",登録済データ!H83,""),"")</f>
        <v/>
      </c>
      <c r="K80" s="125" t="str">
        <f>IF(登録済データ!$B83&lt;&gt;0,IF(登録済データ!I83&lt;&gt;"",登録済データ!I83,""),"")</f>
        <v/>
      </c>
      <c r="L80" s="117" t="str">
        <f>IF(登録済データ!$B83&lt;&gt;0,登録済データ!J83,"")</f>
        <v/>
      </c>
      <c r="M80" s="117" t="str">
        <f>IF(登録済データ!$B83&lt;&gt;0,登録済データ!K83,"")</f>
        <v/>
      </c>
      <c r="N80" s="117" t="str">
        <f>IF(登録済データ!$B83&lt;&gt;0,登録済データ!L83,"")</f>
        <v/>
      </c>
      <c r="O80" s="117" t="str">
        <f>IF(登録済データ!$B83&lt;&gt;0,登録済データ!M83,"")</f>
        <v/>
      </c>
      <c r="P80" s="117" t="str">
        <f>IF(登録済データ!$B83&lt;&gt;0,登録済データ!N83,"")</f>
        <v/>
      </c>
      <c r="Q80" s="117" t="str">
        <f>IF(登録済データ!$B83&lt;&gt;0,登録済データ!O83,"")</f>
        <v/>
      </c>
      <c r="R80" s="117" t="str">
        <f>IF(登録済データ!$B83&lt;&gt;0,登録済データ!P83,"")</f>
        <v/>
      </c>
      <c r="S80" s="117" t="str">
        <f>IF(登録済データ!$B83&lt;&gt;0,登録済データ!Q83,"")</f>
        <v/>
      </c>
      <c r="T80" s="117" t="str">
        <f>IF(登録済データ!$B83&lt;&gt;0,登録済データ!R83,"")</f>
        <v/>
      </c>
      <c r="U80" s="117" t="str">
        <f>IF(登録済データ!$B83&lt;&gt;0,登録済データ!S83,"")</f>
        <v/>
      </c>
      <c r="V80" s="117" t="str">
        <f>IF(登録済データ!$B83&lt;&gt;0,登録済データ!T83,"")</f>
        <v/>
      </c>
      <c r="W80" s="117" t="str">
        <f>IF(登録済データ!$B83&lt;&gt;0,登録済データ!U83,"")</f>
        <v/>
      </c>
      <c r="X80" s="117" t="str">
        <f>IF(登録済データ!$B83&lt;&gt;0,登録済データ!V83,"")</f>
        <v/>
      </c>
      <c r="Y80" s="117" t="str">
        <f>IF(登録済データ!$B83&lt;&gt;0,登録済データ!W83,"")</f>
        <v/>
      </c>
      <c r="Z80" s="117" t="str">
        <f>IF(登録済データ!$B83&lt;&gt;0,登録済データ!X83,"")</f>
        <v/>
      </c>
      <c r="AA80" s="78" t="str">
        <f>IF($F80&lt;&gt;"",登録済データ!$C$4,"")</f>
        <v/>
      </c>
      <c r="AB80" s="78"/>
      <c r="AC80" s="78"/>
      <c r="AD80" s="117"/>
      <c r="AE80" s="78"/>
    </row>
    <row r="81" spans="1:31" s="120" customFormat="1" ht="13.5" customHeight="1">
      <c r="A81" s="37"/>
      <c r="B81" s="138" t="str">
        <f>IF($F81&lt;&gt;"",登録済データ!$C$2,"")</f>
        <v/>
      </c>
      <c r="C81" s="138" t="str">
        <f>IF($F81&lt;&gt;"",IF($I$1="企業コード3桁",LEFT(登録済データ!$C$3,3),LEFT(登録済データ!$C$3,6)),"")</f>
        <v/>
      </c>
      <c r="D81" s="138"/>
      <c r="E81" s="139" t="str">
        <f>IF(登録済データ!$B84&lt;&gt;0,登録済データ!C84,"")</f>
        <v/>
      </c>
      <c r="F81" s="139" t="str">
        <f>IF(登録済データ!$B84&lt;&gt;0,登録済データ!D84,"")</f>
        <v/>
      </c>
      <c r="G81" s="130" t="str">
        <f>IF(登録済データ!$B84&lt;&gt;0,登録済データ!E84,"")</f>
        <v/>
      </c>
      <c r="H81" s="125" t="str">
        <f>IF(登録済データ!$B84&lt;&gt;0,IF(登録済データ!F84&lt;&gt;"",登録済データ!F84,""),"")</f>
        <v/>
      </c>
      <c r="I81" s="125" t="str">
        <f>IF(登録済データ!$B84&lt;&gt;0,IF(登録済データ!G84&lt;&gt;"",登録済データ!G84,""),"")</f>
        <v/>
      </c>
      <c r="J81" s="125" t="str">
        <f>IF(登録済データ!$B84&lt;&gt;0,IF(登録済データ!H84&lt;&gt;"",登録済データ!H84,""),"")</f>
        <v/>
      </c>
      <c r="K81" s="125" t="str">
        <f>IF(登録済データ!$B84&lt;&gt;0,IF(登録済データ!I84&lt;&gt;"",登録済データ!I84,""),"")</f>
        <v/>
      </c>
      <c r="L81" s="117" t="str">
        <f>IF(登録済データ!$B84&lt;&gt;0,登録済データ!J84,"")</f>
        <v/>
      </c>
      <c r="M81" s="117" t="str">
        <f>IF(登録済データ!$B84&lt;&gt;0,登録済データ!K84,"")</f>
        <v/>
      </c>
      <c r="N81" s="117" t="str">
        <f>IF(登録済データ!$B84&lt;&gt;0,登録済データ!L84,"")</f>
        <v/>
      </c>
      <c r="O81" s="117" t="str">
        <f>IF(登録済データ!$B84&lt;&gt;0,登録済データ!M84,"")</f>
        <v/>
      </c>
      <c r="P81" s="117" t="str">
        <f>IF(登録済データ!$B84&lt;&gt;0,登録済データ!N84,"")</f>
        <v/>
      </c>
      <c r="Q81" s="117" t="str">
        <f>IF(登録済データ!$B84&lt;&gt;0,登録済データ!O84,"")</f>
        <v/>
      </c>
      <c r="R81" s="117" t="str">
        <f>IF(登録済データ!$B84&lt;&gt;0,登録済データ!P84,"")</f>
        <v/>
      </c>
      <c r="S81" s="117" t="str">
        <f>IF(登録済データ!$B84&lt;&gt;0,登録済データ!Q84,"")</f>
        <v/>
      </c>
      <c r="T81" s="117" t="str">
        <f>IF(登録済データ!$B84&lt;&gt;0,登録済データ!R84,"")</f>
        <v/>
      </c>
      <c r="U81" s="117" t="str">
        <f>IF(登録済データ!$B84&lt;&gt;0,登録済データ!S84,"")</f>
        <v/>
      </c>
      <c r="V81" s="117" t="str">
        <f>IF(登録済データ!$B84&lt;&gt;0,登録済データ!T84,"")</f>
        <v/>
      </c>
      <c r="W81" s="117" t="str">
        <f>IF(登録済データ!$B84&lt;&gt;0,登録済データ!U84,"")</f>
        <v/>
      </c>
      <c r="X81" s="117" t="str">
        <f>IF(登録済データ!$B84&lt;&gt;0,登録済データ!V84,"")</f>
        <v/>
      </c>
      <c r="Y81" s="117" t="str">
        <f>IF(登録済データ!$B84&lt;&gt;0,登録済データ!W84,"")</f>
        <v/>
      </c>
      <c r="Z81" s="117" t="str">
        <f>IF(登録済データ!$B84&lt;&gt;0,登録済データ!X84,"")</f>
        <v/>
      </c>
      <c r="AA81" s="78" t="str">
        <f>IF($F81&lt;&gt;"",登録済データ!$C$4,"")</f>
        <v/>
      </c>
      <c r="AB81" s="78"/>
      <c r="AC81" s="78"/>
      <c r="AD81" s="117"/>
      <c r="AE81" s="78"/>
    </row>
    <row r="82" spans="1:31" s="120" customFormat="1" ht="13.5" customHeight="1">
      <c r="A82" s="37"/>
      <c r="B82" s="138" t="str">
        <f>IF($F82&lt;&gt;"",登録済データ!$C$2,"")</f>
        <v/>
      </c>
      <c r="C82" s="138" t="str">
        <f>IF($F82&lt;&gt;"",IF($I$1="企業コード3桁",LEFT(登録済データ!$C$3,3),LEFT(登録済データ!$C$3,6)),"")</f>
        <v/>
      </c>
      <c r="D82" s="138"/>
      <c r="E82" s="139" t="str">
        <f>IF(登録済データ!$B85&lt;&gt;0,登録済データ!C85,"")</f>
        <v/>
      </c>
      <c r="F82" s="139" t="str">
        <f>IF(登録済データ!$B85&lt;&gt;0,登録済データ!D85,"")</f>
        <v/>
      </c>
      <c r="G82" s="130" t="str">
        <f>IF(登録済データ!$B85&lt;&gt;0,登録済データ!E85,"")</f>
        <v/>
      </c>
      <c r="H82" s="125" t="str">
        <f>IF(登録済データ!$B85&lt;&gt;0,IF(登録済データ!F85&lt;&gt;"",登録済データ!F85,""),"")</f>
        <v/>
      </c>
      <c r="I82" s="125" t="str">
        <f>IF(登録済データ!$B85&lt;&gt;0,IF(登録済データ!G85&lt;&gt;"",登録済データ!G85,""),"")</f>
        <v/>
      </c>
      <c r="J82" s="125" t="str">
        <f>IF(登録済データ!$B85&lt;&gt;0,IF(登録済データ!H85&lt;&gt;"",登録済データ!H85,""),"")</f>
        <v/>
      </c>
      <c r="K82" s="125" t="str">
        <f>IF(登録済データ!$B85&lt;&gt;0,IF(登録済データ!I85&lt;&gt;"",登録済データ!I85,""),"")</f>
        <v/>
      </c>
      <c r="L82" s="117" t="str">
        <f>IF(登録済データ!$B85&lt;&gt;0,登録済データ!J85,"")</f>
        <v/>
      </c>
      <c r="M82" s="117" t="str">
        <f>IF(登録済データ!$B85&lt;&gt;0,登録済データ!K85,"")</f>
        <v/>
      </c>
      <c r="N82" s="117" t="str">
        <f>IF(登録済データ!$B85&lt;&gt;0,登録済データ!L85,"")</f>
        <v/>
      </c>
      <c r="O82" s="117" t="str">
        <f>IF(登録済データ!$B85&lt;&gt;0,登録済データ!M85,"")</f>
        <v/>
      </c>
      <c r="P82" s="117" t="str">
        <f>IF(登録済データ!$B85&lt;&gt;0,登録済データ!N85,"")</f>
        <v/>
      </c>
      <c r="Q82" s="117" t="str">
        <f>IF(登録済データ!$B85&lt;&gt;0,登録済データ!O85,"")</f>
        <v/>
      </c>
      <c r="R82" s="117" t="str">
        <f>IF(登録済データ!$B85&lt;&gt;0,登録済データ!P85,"")</f>
        <v/>
      </c>
      <c r="S82" s="117" t="str">
        <f>IF(登録済データ!$B85&lt;&gt;0,登録済データ!Q85,"")</f>
        <v/>
      </c>
      <c r="T82" s="117" t="str">
        <f>IF(登録済データ!$B85&lt;&gt;0,登録済データ!R85,"")</f>
        <v/>
      </c>
      <c r="U82" s="117" t="str">
        <f>IF(登録済データ!$B85&lt;&gt;0,登録済データ!S85,"")</f>
        <v/>
      </c>
      <c r="V82" s="117" t="str">
        <f>IF(登録済データ!$B85&lt;&gt;0,登録済データ!T85,"")</f>
        <v/>
      </c>
      <c r="W82" s="117" t="str">
        <f>IF(登録済データ!$B85&lt;&gt;0,登録済データ!U85,"")</f>
        <v/>
      </c>
      <c r="X82" s="117" t="str">
        <f>IF(登録済データ!$B85&lt;&gt;0,登録済データ!V85,"")</f>
        <v/>
      </c>
      <c r="Y82" s="117" t="str">
        <f>IF(登録済データ!$B85&lt;&gt;0,登録済データ!W85,"")</f>
        <v/>
      </c>
      <c r="Z82" s="117" t="str">
        <f>IF(登録済データ!$B85&lt;&gt;0,登録済データ!X85,"")</f>
        <v/>
      </c>
      <c r="AA82" s="78" t="str">
        <f>IF($F82&lt;&gt;"",登録済データ!$C$4,"")</f>
        <v/>
      </c>
      <c r="AB82" s="78"/>
      <c r="AC82" s="78"/>
      <c r="AD82" s="117"/>
      <c r="AE82" s="78"/>
    </row>
    <row r="83" spans="1:31" s="120" customFormat="1" ht="13.5" customHeight="1">
      <c r="A83" s="37"/>
      <c r="B83" s="138" t="str">
        <f>IF($F83&lt;&gt;"",登録済データ!$C$2,"")</f>
        <v/>
      </c>
      <c r="C83" s="138" t="str">
        <f>IF($F83&lt;&gt;"",IF($I$1="企業コード3桁",LEFT(登録済データ!$C$3,3),LEFT(登録済データ!$C$3,6)),"")</f>
        <v/>
      </c>
      <c r="D83" s="138"/>
      <c r="E83" s="139" t="str">
        <f>IF(登録済データ!$B86&lt;&gt;0,登録済データ!C86,"")</f>
        <v/>
      </c>
      <c r="F83" s="139" t="str">
        <f>IF(登録済データ!$B86&lt;&gt;0,登録済データ!D86,"")</f>
        <v/>
      </c>
      <c r="G83" s="130" t="str">
        <f>IF(登録済データ!$B86&lt;&gt;0,登録済データ!E86,"")</f>
        <v/>
      </c>
      <c r="H83" s="125" t="str">
        <f>IF(登録済データ!$B86&lt;&gt;0,IF(登録済データ!F86&lt;&gt;"",登録済データ!F86,""),"")</f>
        <v/>
      </c>
      <c r="I83" s="125" t="str">
        <f>IF(登録済データ!$B86&lt;&gt;0,IF(登録済データ!G86&lt;&gt;"",登録済データ!G86,""),"")</f>
        <v/>
      </c>
      <c r="J83" s="125" t="str">
        <f>IF(登録済データ!$B86&lt;&gt;0,IF(登録済データ!H86&lt;&gt;"",登録済データ!H86,""),"")</f>
        <v/>
      </c>
      <c r="K83" s="125" t="str">
        <f>IF(登録済データ!$B86&lt;&gt;0,IF(登録済データ!I86&lt;&gt;"",登録済データ!I86,""),"")</f>
        <v/>
      </c>
      <c r="L83" s="117" t="str">
        <f>IF(登録済データ!$B86&lt;&gt;0,登録済データ!J86,"")</f>
        <v/>
      </c>
      <c r="M83" s="117" t="str">
        <f>IF(登録済データ!$B86&lt;&gt;0,登録済データ!K86,"")</f>
        <v/>
      </c>
      <c r="N83" s="117" t="str">
        <f>IF(登録済データ!$B86&lt;&gt;0,登録済データ!L86,"")</f>
        <v/>
      </c>
      <c r="O83" s="117" t="str">
        <f>IF(登録済データ!$B86&lt;&gt;0,登録済データ!M86,"")</f>
        <v/>
      </c>
      <c r="P83" s="117" t="str">
        <f>IF(登録済データ!$B86&lt;&gt;0,登録済データ!N86,"")</f>
        <v/>
      </c>
      <c r="Q83" s="117" t="str">
        <f>IF(登録済データ!$B86&lt;&gt;0,登録済データ!O86,"")</f>
        <v/>
      </c>
      <c r="R83" s="117" t="str">
        <f>IF(登録済データ!$B86&lt;&gt;0,登録済データ!P86,"")</f>
        <v/>
      </c>
      <c r="S83" s="117" t="str">
        <f>IF(登録済データ!$B86&lt;&gt;0,登録済データ!Q86,"")</f>
        <v/>
      </c>
      <c r="T83" s="117" t="str">
        <f>IF(登録済データ!$B86&lt;&gt;0,登録済データ!R86,"")</f>
        <v/>
      </c>
      <c r="U83" s="117" t="str">
        <f>IF(登録済データ!$B86&lt;&gt;0,登録済データ!S86,"")</f>
        <v/>
      </c>
      <c r="V83" s="117" t="str">
        <f>IF(登録済データ!$B86&lt;&gt;0,登録済データ!T86,"")</f>
        <v/>
      </c>
      <c r="W83" s="117" t="str">
        <f>IF(登録済データ!$B86&lt;&gt;0,登録済データ!U86,"")</f>
        <v/>
      </c>
      <c r="X83" s="117" t="str">
        <f>IF(登録済データ!$B86&lt;&gt;0,登録済データ!V86,"")</f>
        <v/>
      </c>
      <c r="Y83" s="117" t="str">
        <f>IF(登録済データ!$B86&lt;&gt;0,登録済データ!W86,"")</f>
        <v/>
      </c>
      <c r="Z83" s="117" t="str">
        <f>IF(登録済データ!$B86&lt;&gt;0,登録済データ!X86,"")</f>
        <v/>
      </c>
      <c r="AA83" s="78" t="str">
        <f>IF($F83&lt;&gt;"",登録済データ!$C$4,"")</f>
        <v/>
      </c>
      <c r="AB83" s="78"/>
      <c r="AC83" s="78"/>
      <c r="AD83" s="117"/>
      <c r="AE83" s="78"/>
    </row>
    <row r="84" spans="1:31" s="120" customFormat="1" ht="13.5" customHeight="1">
      <c r="A84" s="37"/>
      <c r="B84" s="138" t="str">
        <f>IF($F84&lt;&gt;"",登録済データ!$C$2,"")</f>
        <v/>
      </c>
      <c r="C84" s="138" t="str">
        <f>IF($F84&lt;&gt;"",IF($I$1="企業コード3桁",LEFT(登録済データ!$C$3,3),LEFT(登録済データ!$C$3,6)),"")</f>
        <v/>
      </c>
      <c r="D84" s="138"/>
      <c r="E84" s="139" t="str">
        <f>IF(登録済データ!$B87&lt;&gt;0,登録済データ!C87,"")</f>
        <v/>
      </c>
      <c r="F84" s="139" t="str">
        <f>IF(登録済データ!$B87&lt;&gt;0,登録済データ!D87,"")</f>
        <v/>
      </c>
      <c r="G84" s="130" t="str">
        <f>IF(登録済データ!$B87&lt;&gt;0,登録済データ!E87,"")</f>
        <v/>
      </c>
      <c r="H84" s="125" t="str">
        <f>IF(登録済データ!$B87&lt;&gt;0,IF(登録済データ!F87&lt;&gt;"",登録済データ!F87,""),"")</f>
        <v/>
      </c>
      <c r="I84" s="125" t="str">
        <f>IF(登録済データ!$B87&lt;&gt;0,IF(登録済データ!G87&lt;&gt;"",登録済データ!G87,""),"")</f>
        <v/>
      </c>
      <c r="J84" s="125" t="str">
        <f>IF(登録済データ!$B87&lt;&gt;0,IF(登録済データ!H87&lt;&gt;"",登録済データ!H87,""),"")</f>
        <v/>
      </c>
      <c r="K84" s="125" t="str">
        <f>IF(登録済データ!$B87&lt;&gt;0,IF(登録済データ!I87&lt;&gt;"",登録済データ!I87,""),"")</f>
        <v/>
      </c>
      <c r="L84" s="117" t="str">
        <f>IF(登録済データ!$B87&lt;&gt;0,登録済データ!J87,"")</f>
        <v/>
      </c>
      <c r="M84" s="117" t="str">
        <f>IF(登録済データ!$B87&lt;&gt;0,登録済データ!K87,"")</f>
        <v/>
      </c>
      <c r="N84" s="117" t="str">
        <f>IF(登録済データ!$B87&lt;&gt;0,登録済データ!L87,"")</f>
        <v/>
      </c>
      <c r="O84" s="117" t="str">
        <f>IF(登録済データ!$B87&lt;&gt;0,登録済データ!M87,"")</f>
        <v/>
      </c>
      <c r="P84" s="117" t="str">
        <f>IF(登録済データ!$B87&lt;&gt;0,登録済データ!N87,"")</f>
        <v/>
      </c>
      <c r="Q84" s="117" t="str">
        <f>IF(登録済データ!$B87&lt;&gt;0,登録済データ!O87,"")</f>
        <v/>
      </c>
      <c r="R84" s="117" t="str">
        <f>IF(登録済データ!$B87&lt;&gt;0,登録済データ!P87,"")</f>
        <v/>
      </c>
      <c r="S84" s="117" t="str">
        <f>IF(登録済データ!$B87&lt;&gt;0,登録済データ!Q87,"")</f>
        <v/>
      </c>
      <c r="T84" s="117" t="str">
        <f>IF(登録済データ!$B87&lt;&gt;0,登録済データ!R87,"")</f>
        <v/>
      </c>
      <c r="U84" s="117" t="str">
        <f>IF(登録済データ!$B87&lt;&gt;0,登録済データ!S87,"")</f>
        <v/>
      </c>
      <c r="V84" s="117" t="str">
        <f>IF(登録済データ!$B87&lt;&gt;0,登録済データ!T87,"")</f>
        <v/>
      </c>
      <c r="W84" s="117" t="str">
        <f>IF(登録済データ!$B87&lt;&gt;0,登録済データ!U87,"")</f>
        <v/>
      </c>
      <c r="X84" s="117" t="str">
        <f>IF(登録済データ!$B87&lt;&gt;0,登録済データ!V87,"")</f>
        <v/>
      </c>
      <c r="Y84" s="117" t="str">
        <f>IF(登録済データ!$B87&lt;&gt;0,登録済データ!W87,"")</f>
        <v/>
      </c>
      <c r="Z84" s="117" t="str">
        <f>IF(登録済データ!$B87&lt;&gt;0,登録済データ!X87,"")</f>
        <v/>
      </c>
      <c r="AA84" s="78" t="str">
        <f>IF($F84&lt;&gt;"",登録済データ!$C$4,"")</f>
        <v/>
      </c>
      <c r="AB84" s="78"/>
      <c r="AC84" s="78"/>
      <c r="AD84" s="117"/>
      <c r="AE84" s="78"/>
    </row>
    <row r="85" spans="1:31" s="120" customFormat="1" ht="13.5" customHeight="1">
      <c r="A85" s="37"/>
      <c r="B85" s="138" t="str">
        <f>IF($F85&lt;&gt;"",登録済データ!$C$2,"")</f>
        <v/>
      </c>
      <c r="C85" s="138" t="str">
        <f>IF($F85&lt;&gt;"",IF($I$1="企業コード3桁",LEFT(登録済データ!$C$3,3),LEFT(登録済データ!$C$3,6)),"")</f>
        <v/>
      </c>
      <c r="D85" s="138"/>
      <c r="E85" s="139" t="str">
        <f>IF(登録済データ!$B88&lt;&gt;0,登録済データ!C88,"")</f>
        <v/>
      </c>
      <c r="F85" s="139" t="str">
        <f>IF(登録済データ!$B88&lt;&gt;0,登録済データ!D88,"")</f>
        <v/>
      </c>
      <c r="G85" s="130" t="str">
        <f>IF(登録済データ!$B88&lt;&gt;0,登録済データ!E88,"")</f>
        <v/>
      </c>
      <c r="H85" s="125" t="str">
        <f>IF(登録済データ!$B88&lt;&gt;0,IF(登録済データ!F88&lt;&gt;"",登録済データ!F88,""),"")</f>
        <v/>
      </c>
      <c r="I85" s="125" t="str">
        <f>IF(登録済データ!$B88&lt;&gt;0,IF(登録済データ!G88&lt;&gt;"",登録済データ!G88,""),"")</f>
        <v/>
      </c>
      <c r="J85" s="125" t="str">
        <f>IF(登録済データ!$B88&lt;&gt;0,IF(登録済データ!H88&lt;&gt;"",登録済データ!H88,""),"")</f>
        <v/>
      </c>
      <c r="K85" s="125" t="str">
        <f>IF(登録済データ!$B88&lt;&gt;0,IF(登録済データ!I88&lt;&gt;"",登録済データ!I88,""),"")</f>
        <v/>
      </c>
      <c r="L85" s="117" t="str">
        <f>IF(登録済データ!$B88&lt;&gt;0,登録済データ!J88,"")</f>
        <v/>
      </c>
      <c r="M85" s="117" t="str">
        <f>IF(登録済データ!$B88&lt;&gt;0,登録済データ!K88,"")</f>
        <v/>
      </c>
      <c r="N85" s="117" t="str">
        <f>IF(登録済データ!$B88&lt;&gt;0,登録済データ!L88,"")</f>
        <v/>
      </c>
      <c r="O85" s="117" t="str">
        <f>IF(登録済データ!$B88&lt;&gt;0,登録済データ!M88,"")</f>
        <v/>
      </c>
      <c r="P85" s="117" t="str">
        <f>IF(登録済データ!$B88&lt;&gt;0,登録済データ!N88,"")</f>
        <v/>
      </c>
      <c r="Q85" s="117" t="str">
        <f>IF(登録済データ!$B88&lt;&gt;0,登録済データ!O88,"")</f>
        <v/>
      </c>
      <c r="R85" s="117" t="str">
        <f>IF(登録済データ!$B88&lt;&gt;0,登録済データ!P88,"")</f>
        <v/>
      </c>
      <c r="S85" s="117" t="str">
        <f>IF(登録済データ!$B88&lt;&gt;0,登録済データ!Q88,"")</f>
        <v/>
      </c>
      <c r="T85" s="117" t="str">
        <f>IF(登録済データ!$B88&lt;&gt;0,登録済データ!R88,"")</f>
        <v/>
      </c>
      <c r="U85" s="117" t="str">
        <f>IF(登録済データ!$B88&lt;&gt;0,登録済データ!S88,"")</f>
        <v/>
      </c>
      <c r="V85" s="117" t="str">
        <f>IF(登録済データ!$B88&lt;&gt;0,登録済データ!T88,"")</f>
        <v/>
      </c>
      <c r="W85" s="117" t="str">
        <f>IF(登録済データ!$B88&lt;&gt;0,登録済データ!U88,"")</f>
        <v/>
      </c>
      <c r="X85" s="117" t="str">
        <f>IF(登録済データ!$B88&lt;&gt;0,登録済データ!V88,"")</f>
        <v/>
      </c>
      <c r="Y85" s="117" t="str">
        <f>IF(登録済データ!$B88&lt;&gt;0,登録済データ!W88,"")</f>
        <v/>
      </c>
      <c r="Z85" s="117" t="str">
        <f>IF(登録済データ!$B88&lt;&gt;0,登録済データ!X88,"")</f>
        <v/>
      </c>
      <c r="AA85" s="78" t="str">
        <f>IF($F85&lt;&gt;"",登録済データ!$C$4,"")</f>
        <v/>
      </c>
      <c r="AB85" s="78"/>
      <c r="AC85" s="78"/>
      <c r="AD85" s="117"/>
      <c r="AE85" s="78"/>
    </row>
    <row r="86" spans="1:31" s="120" customFormat="1" ht="13.5" customHeight="1">
      <c r="A86" s="37"/>
      <c r="B86" s="138" t="str">
        <f>IF($F86&lt;&gt;"",登録済データ!$C$2,"")</f>
        <v/>
      </c>
      <c r="C86" s="138" t="str">
        <f>IF($F86&lt;&gt;"",IF($I$1="企業コード3桁",LEFT(登録済データ!$C$3,3),LEFT(登録済データ!$C$3,6)),"")</f>
        <v/>
      </c>
      <c r="D86" s="138"/>
      <c r="E86" s="139" t="str">
        <f>IF(登録済データ!$B89&lt;&gt;0,登録済データ!C89,"")</f>
        <v/>
      </c>
      <c r="F86" s="139" t="str">
        <f>IF(登録済データ!$B89&lt;&gt;0,登録済データ!D89,"")</f>
        <v/>
      </c>
      <c r="G86" s="130" t="str">
        <f>IF(登録済データ!$B89&lt;&gt;0,登録済データ!E89,"")</f>
        <v/>
      </c>
      <c r="H86" s="125" t="str">
        <f>IF(登録済データ!$B89&lt;&gt;0,IF(登録済データ!F89&lt;&gt;"",登録済データ!F89,""),"")</f>
        <v/>
      </c>
      <c r="I86" s="125" t="str">
        <f>IF(登録済データ!$B89&lt;&gt;0,IF(登録済データ!G89&lt;&gt;"",登録済データ!G89,""),"")</f>
        <v/>
      </c>
      <c r="J86" s="125" t="str">
        <f>IF(登録済データ!$B89&lt;&gt;0,IF(登録済データ!H89&lt;&gt;"",登録済データ!H89,""),"")</f>
        <v/>
      </c>
      <c r="K86" s="125" t="str">
        <f>IF(登録済データ!$B89&lt;&gt;0,IF(登録済データ!I89&lt;&gt;"",登録済データ!I89,""),"")</f>
        <v/>
      </c>
      <c r="L86" s="117" t="str">
        <f>IF(登録済データ!$B89&lt;&gt;0,登録済データ!J89,"")</f>
        <v/>
      </c>
      <c r="M86" s="117" t="str">
        <f>IF(登録済データ!$B89&lt;&gt;0,登録済データ!K89,"")</f>
        <v/>
      </c>
      <c r="N86" s="117" t="str">
        <f>IF(登録済データ!$B89&lt;&gt;0,登録済データ!L89,"")</f>
        <v/>
      </c>
      <c r="O86" s="117" t="str">
        <f>IF(登録済データ!$B89&lt;&gt;0,登録済データ!M89,"")</f>
        <v/>
      </c>
      <c r="P86" s="117" t="str">
        <f>IF(登録済データ!$B89&lt;&gt;0,登録済データ!N89,"")</f>
        <v/>
      </c>
      <c r="Q86" s="117" t="str">
        <f>IF(登録済データ!$B89&lt;&gt;0,登録済データ!O89,"")</f>
        <v/>
      </c>
      <c r="R86" s="117" t="str">
        <f>IF(登録済データ!$B89&lt;&gt;0,登録済データ!P89,"")</f>
        <v/>
      </c>
      <c r="S86" s="117" t="str">
        <f>IF(登録済データ!$B89&lt;&gt;0,登録済データ!Q89,"")</f>
        <v/>
      </c>
      <c r="T86" s="117" t="str">
        <f>IF(登録済データ!$B89&lt;&gt;0,登録済データ!R89,"")</f>
        <v/>
      </c>
      <c r="U86" s="117" t="str">
        <f>IF(登録済データ!$B89&lt;&gt;0,登録済データ!S89,"")</f>
        <v/>
      </c>
      <c r="V86" s="117" t="str">
        <f>IF(登録済データ!$B89&lt;&gt;0,登録済データ!T89,"")</f>
        <v/>
      </c>
      <c r="W86" s="117" t="str">
        <f>IF(登録済データ!$B89&lt;&gt;0,登録済データ!U89,"")</f>
        <v/>
      </c>
      <c r="X86" s="117" t="str">
        <f>IF(登録済データ!$B89&lt;&gt;0,登録済データ!V89,"")</f>
        <v/>
      </c>
      <c r="Y86" s="117" t="str">
        <f>IF(登録済データ!$B89&lt;&gt;0,登録済データ!W89,"")</f>
        <v/>
      </c>
      <c r="Z86" s="117" t="str">
        <f>IF(登録済データ!$B89&lt;&gt;0,登録済データ!X89,"")</f>
        <v/>
      </c>
      <c r="AA86" s="78" t="str">
        <f>IF($F86&lt;&gt;"",登録済データ!$C$4,"")</f>
        <v/>
      </c>
      <c r="AB86" s="78"/>
      <c r="AC86" s="78"/>
      <c r="AD86" s="117"/>
      <c r="AE86" s="78"/>
    </row>
    <row r="87" spans="1:31" s="120" customFormat="1" ht="13.5" customHeight="1">
      <c r="A87" s="37"/>
      <c r="B87" s="138" t="str">
        <f>IF($F87&lt;&gt;"",登録済データ!$C$2,"")</f>
        <v/>
      </c>
      <c r="C87" s="138" t="str">
        <f>IF($F87&lt;&gt;"",IF($I$1="企業コード3桁",LEFT(登録済データ!$C$3,3),LEFT(登録済データ!$C$3,6)),"")</f>
        <v/>
      </c>
      <c r="D87" s="138"/>
      <c r="E87" s="139" t="str">
        <f>IF(登録済データ!$B90&lt;&gt;0,登録済データ!C90,"")</f>
        <v/>
      </c>
      <c r="F87" s="139" t="str">
        <f>IF(登録済データ!$B90&lt;&gt;0,登録済データ!D90,"")</f>
        <v/>
      </c>
      <c r="G87" s="130" t="str">
        <f>IF(登録済データ!$B90&lt;&gt;0,登録済データ!E90,"")</f>
        <v/>
      </c>
      <c r="H87" s="125" t="str">
        <f>IF(登録済データ!$B90&lt;&gt;0,IF(登録済データ!F90&lt;&gt;"",登録済データ!F90,""),"")</f>
        <v/>
      </c>
      <c r="I87" s="125" t="str">
        <f>IF(登録済データ!$B90&lt;&gt;0,IF(登録済データ!G90&lt;&gt;"",登録済データ!G90,""),"")</f>
        <v/>
      </c>
      <c r="J87" s="125" t="str">
        <f>IF(登録済データ!$B90&lt;&gt;0,IF(登録済データ!H90&lt;&gt;"",登録済データ!H90,""),"")</f>
        <v/>
      </c>
      <c r="K87" s="125" t="str">
        <f>IF(登録済データ!$B90&lt;&gt;0,IF(登録済データ!I90&lt;&gt;"",登録済データ!I90,""),"")</f>
        <v/>
      </c>
      <c r="L87" s="117" t="str">
        <f>IF(登録済データ!$B90&lt;&gt;0,登録済データ!J90,"")</f>
        <v/>
      </c>
      <c r="M87" s="117" t="str">
        <f>IF(登録済データ!$B90&lt;&gt;0,登録済データ!K90,"")</f>
        <v/>
      </c>
      <c r="N87" s="117" t="str">
        <f>IF(登録済データ!$B90&lt;&gt;0,登録済データ!L90,"")</f>
        <v/>
      </c>
      <c r="O87" s="117" t="str">
        <f>IF(登録済データ!$B90&lt;&gt;0,登録済データ!M90,"")</f>
        <v/>
      </c>
      <c r="P87" s="117" t="str">
        <f>IF(登録済データ!$B90&lt;&gt;0,登録済データ!N90,"")</f>
        <v/>
      </c>
      <c r="Q87" s="117" t="str">
        <f>IF(登録済データ!$B90&lt;&gt;0,登録済データ!O90,"")</f>
        <v/>
      </c>
      <c r="R87" s="117" t="str">
        <f>IF(登録済データ!$B90&lt;&gt;0,登録済データ!P90,"")</f>
        <v/>
      </c>
      <c r="S87" s="117" t="str">
        <f>IF(登録済データ!$B90&lt;&gt;0,登録済データ!Q90,"")</f>
        <v/>
      </c>
      <c r="T87" s="117" t="str">
        <f>IF(登録済データ!$B90&lt;&gt;0,登録済データ!R90,"")</f>
        <v/>
      </c>
      <c r="U87" s="117" t="str">
        <f>IF(登録済データ!$B90&lt;&gt;0,登録済データ!S90,"")</f>
        <v/>
      </c>
      <c r="V87" s="117" t="str">
        <f>IF(登録済データ!$B90&lt;&gt;0,登録済データ!T90,"")</f>
        <v/>
      </c>
      <c r="W87" s="117" t="str">
        <f>IF(登録済データ!$B90&lt;&gt;0,登録済データ!U90,"")</f>
        <v/>
      </c>
      <c r="X87" s="117" t="str">
        <f>IF(登録済データ!$B90&lt;&gt;0,登録済データ!V90,"")</f>
        <v/>
      </c>
      <c r="Y87" s="117" t="str">
        <f>IF(登録済データ!$B90&lt;&gt;0,登録済データ!W90,"")</f>
        <v/>
      </c>
      <c r="Z87" s="117" t="str">
        <f>IF(登録済データ!$B90&lt;&gt;0,登録済データ!X90,"")</f>
        <v/>
      </c>
      <c r="AA87" s="78" t="str">
        <f>IF($F87&lt;&gt;"",登録済データ!$C$4,"")</f>
        <v/>
      </c>
      <c r="AB87" s="78"/>
      <c r="AC87" s="78"/>
      <c r="AD87" s="117"/>
      <c r="AE87" s="78"/>
    </row>
    <row r="88" spans="1:31" s="120" customFormat="1" ht="13.5" customHeight="1">
      <c r="A88" s="37"/>
      <c r="B88" s="138" t="str">
        <f>IF($F88&lt;&gt;"",登録済データ!$C$2,"")</f>
        <v/>
      </c>
      <c r="C88" s="138" t="str">
        <f>IF($F88&lt;&gt;"",IF($I$1="企業コード3桁",LEFT(登録済データ!$C$3,3),LEFT(登録済データ!$C$3,6)),"")</f>
        <v/>
      </c>
      <c r="D88" s="138"/>
      <c r="E88" s="139" t="str">
        <f>IF(登録済データ!$B91&lt;&gt;0,登録済データ!C91,"")</f>
        <v/>
      </c>
      <c r="F88" s="139" t="str">
        <f>IF(登録済データ!$B91&lt;&gt;0,登録済データ!D91,"")</f>
        <v/>
      </c>
      <c r="G88" s="130" t="str">
        <f>IF(登録済データ!$B91&lt;&gt;0,登録済データ!E91,"")</f>
        <v/>
      </c>
      <c r="H88" s="125" t="str">
        <f>IF(登録済データ!$B91&lt;&gt;0,IF(登録済データ!F91&lt;&gt;"",登録済データ!F91,""),"")</f>
        <v/>
      </c>
      <c r="I88" s="125" t="str">
        <f>IF(登録済データ!$B91&lt;&gt;0,IF(登録済データ!G91&lt;&gt;"",登録済データ!G91,""),"")</f>
        <v/>
      </c>
      <c r="J88" s="125" t="str">
        <f>IF(登録済データ!$B91&lt;&gt;0,IF(登録済データ!H91&lt;&gt;"",登録済データ!H91,""),"")</f>
        <v/>
      </c>
      <c r="K88" s="125" t="str">
        <f>IF(登録済データ!$B91&lt;&gt;0,IF(登録済データ!I91&lt;&gt;"",登録済データ!I91,""),"")</f>
        <v/>
      </c>
      <c r="L88" s="117" t="str">
        <f>IF(登録済データ!$B91&lt;&gt;0,登録済データ!J91,"")</f>
        <v/>
      </c>
      <c r="M88" s="117" t="str">
        <f>IF(登録済データ!$B91&lt;&gt;0,登録済データ!K91,"")</f>
        <v/>
      </c>
      <c r="N88" s="117" t="str">
        <f>IF(登録済データ!$B91&lt;&gt;0,登録済データ!L91,"")</f>
        <v/>
      </c>
      <c r="O88" s="117" t="str">
        <f>IF(登録済データ!$B91&lt;&gt;0,登録済データ!M91,"")</f>
        <v/>
      </c>
      <c r="P88" s="117" t="str">
        <f>IF(登録済データ!$B91&lt;&gt;0,登録済データ!N91,"")</f>
        <v/>
      </c>
      <c r="Q88" s="117" t="str">
        <f>IF(登録済データ!$B91&lt;&gt;0,登録済データ!O91,"")</f>
        <v/>
      </c>
      <c r="R88" s="117" t="str">
        <f>IF(登録済データ!$B91&lt;&gt;0,登録済データ!P91,"")</f>
        <v/>
      </c>
      <c r="S88" s="117" t="str">
        <f>IF(登録済データ!$B91&lt;&gt;0,登録済データ!Q91,"")</f>
        <v/>
      </c>
      <c r="T88" s="117" t="str">
        <f>IF(登録済データ!$B91&lt;&gt;0,登録済データ!R91,"")</f>
        <v/>
      </c>
      <c r="U88" s="117" t="str">
        <f>IF(登録済データ!$B91&lt;&gt;0,登録済データ!S91,"")</f>
        <v/>
      </c>
      <c r="V88" s="117" t="str">
        <f>IF(登録済データ!$B91&lt;&gt;0,登録済データ!T91,"")</f>
        <v/>
      </c>
      <c r="W88" s="117" t="str">
        <f>IF(登録済データ!$B91&lt;&gt;0,登録済データ!U91,"")</f>
        <v/>
      </c>
      <c r="X88" s="117" t="str">
        <f>IF(登録済データ!$B91&lt;&gt;0,登録済データ!V91,"")</f>
        <v/>
      </c>
      <c r="Y88" s="117" t="str">
        <f>IF(登録済データ!$B91&lt;&gt;0,登録済データ!W91,"")</f>
        <v/>
      </c>
      <c r="Z88" s="117" t="str">
        <f>IF(登録済データ!$B91&lt;&gt;0,登録済データ!X91,"")</f>
        <v/>
      </c>
      <c r="AA88" s="78" t="str">
        <f>IF($F88&lt;&gt;"",登録済データ!$C$4,"")</f>
        <v/>
      </c>
      <c r="AB88" s="78"/>
      <c r="AC88" s="78"/>
      <c r="AD88" s="117"/>
      <c r="AE88" s="78"/>
    </row>
    <row r="89" spans="1:31" s="120" customFormat="1" ht="13.5" customHeight="1">
      <c r="A89" s="37"/>
      <c r="B89" s="138" t="str">
        <f>IF($F89&lt;&gt;"",登録済データ!$C$2,"")</f>
        <v/>
      </c>
      <c r="C89" s="138" t="str">
        <f>IF($F89&lt;&gt;"",IF($I$1="企業コード3桁",LEFT(登録済データ!$C$3,3),LEFT(登録済データ!$C$3,6)),"")</f>
        <v/>
      </c>
      <c r="D89" s="138"/>
      <c r="E89" s="139" t="str">
        <f>IF(登録済データ!$B92&lt;&gt;0,登録済データ!C92,"")</f>
        <v/>
      </c>
      <c r="F89" s="139" t="str">
        <f>IF(登録済データ!$B92&lt;&gt;0,登録済データ!D92,"")</f>
        <v/>
      </c>
      <c r="G89" s="130" t="str">
        <f>IF(登録済データ!$B92&lt;&gt;0,登録済データ!E92,"")</f>
        <v/>
      </c>
      <c r="H89" s="125" t="str">
        <f>IF(登録済データ!$B92&lt;&gt;0,IF(登録済データ!F92&lt;&gt;"",登録済データ!F92,""),"")</f>
        <v/>
      </c>
      <c r="I89" s="125" t="str">
        <f>IF(登録済データ!$B92&lt;&gt;0,IF(登録済データ!G92&lt;&gt;"",登録済データ!G92,""),"")</f>
        <v/>
      </c>
      <c r="J89" s="125" t="str">
        <f>IF(登録済データ!$B92&lt;&gt;0,IF(登録済データ!H92&lt;&gt;"",登録済データ!H92,""),"")</f>
        <v/>
      </c>
      <c r="K89" s="125" t="str">
        <f>IF(登録済データ!$B92&lt;&gt;0,IF(登録済データ!I92&lt;&gt;"",登録済データ!I92,""),"")</f>
        <v/>
      </c>
      <c r="L89" s="117" t="str">
        <f>IF(登録済データ!$B92&lt;&gt;0,登録済データ!J92,"")</f>
        <v/>
      </c>
      <c r="M89" s="117" t="str">
        <f>IF(登録済データ!$B92&lt;&gt;0,登録済データ!K92,"")</f>
        <v/>
      </c>
      <c r="N89" s="117" t="str">
        <f>IF(登録済データ!$B92&lt;&gt;0,登録済データ!L92,"")</f>
        <v/>
      </c>
      <c r="O89" s="117" t="str">
        <f>IF(登録済データ!$B92&lt;&gt;0,登録済データ!M92,"")</f>
        <v/>
      </c>
      <c r="P89" s="117" t="str">
        <f>IF(登録済データ!$B92&lt;&gt;0,登録済データ!N92,"")</f>
        <v/>
      </c>
      <c r="Q89" s="117" t="str">
        <f>IF(登録済データ!$B92&lt;&gt;0,登録済データ!O92,"")</f>
        <v/>
      </c>
      <c r="R89" s="117" t="str">
        <f>IF(登録済データ!$B92&lt;&gt;0,登録済データ!P92,"")</f>
        <v/>
      </c>
      <c r="S89" s="117" t="str">
        <f>IF(登録済データ!$B92&lt;&gt;0,登録済データ!Q92,"")</f>
        <v/>
      </c>
      <c r="T89" s="117" t="str">
        <f>IF(登録済データ!$B92&lt;&gt;0,登録済データ!R92,"")</f>
        <v/>
      </c>
      <c r="U89" s="117" t="str">
        <f>IF(登録済データ!$B92&lt;&gt;0,登録済データ!S92,"")</f>
        <v/>
      </c>
      <c r="V89" s="117" t="str">
        <f>IF(登録済データ!$B92&lt;&gt;0,登録済データ!T92,"")</f>
        <v/>
      </c>
      <c r="W89" s="117" t="str">
        <f>IF(登録済データ!$B92&lt;&gt;0,登録済データ!U92,"")</f>
        <v/>
      </c>
      <c r="X89" s="117" t="str">
        <f>IF(登録済データ!$B92&lt;&gt;0,登録済データ!V92,"")</f>
        <v/>
      </c>
      <c r="Y89" s="117" t="str">
        <f>IF(登録済データ!$B92&lt;&gt;0,登録済データ!W92,"")</f>
        <v/>
      </c>
      <c r="Z89" s="117" t="str">
        <f>IF(登録済データ!$B92&lt;&gt;0,登録済データ!X92,"")</f>
        <v/>
      </c>
      <c r="AA89" s="78" t="str">
        <f>IF($F89&lt;&gt;"",登録済データ!$C$4,"")</f>
        <v/>
      </c>
      <c r="AB89" s="78"/>
      <c r="AC89" s="78"/>
      <c r="AD89" s="117"/>
      <c r="AE89" s="78"/>
    </row>
    <row r="90" spans="1:31" s="120" customFormat="1" ht="13.5" customHeight="1">
      <c r="A90" s="37"/>
      <c r="B90" s="138" t="str">
        <f>IF($F90&lt;&gt;"",登録済データ!$C$2,"")</f>
        <v/>
      </c>
      <c r="C90" s="138" t="str">
        <f>IF($F90&lt;&gt;"",IF($I$1="企業コード3桁",LEFT(登録済データ!$C$3,3),LEFT(登録済データ!$C$3,6)),"")</f>
        <v/>
      </c>
      <c r="D90" s="138"/>
      <c r="E90" s="139" t="str">
        <f>IF(登録済データ!$B93&lt;&gt;0,登録済データ!C93,"")</f>
        <v/>
      </c>
      <c r="F90" s="139" t="str">
        <f>IF(登録済データ!$B93&lt;&gt;0,登録済データ!D93,"")</f>
        <v/>
      </c>
      <c r="G90" s="130" t="str">
        <f>IF(登録済データ!$B93&lt;&gt;0,登録済データ!E93,"")</f>
        <v/>
      </c>
      <c r="H90" s="125" t="str">
        <f>IF(登録済データ!$B93&lt;&gt;0,IF(登録済データ!F93&lt;&gt;"",登録済データ!F93,""),"")</f>
        <v/>
      </c>
      <c r="I90" s="125" t="str">
        <f>IF(登録済データ!$B93&lt;&gt;0,IF(登録済データ!G93&lt;&gt;"",登録済データ!G93,""),"")</f>
        <v/>
      </c>
      <c r="J90" s="125" t="str">
        <f>IF(登録済データ!$B93&lt;&gt;0,IF(登録済データ!H93&lt;&gt;"",登録済データ!H93,""),"")</f>
        <v/>
      </c>
      <c r="K90" s="125" t="str">
        <f>IF(登録済データ!$B93&lt;&gt;0,IF(登録済データ!I93&lt;&gt;"",登録済データ!I93,""),"")</f>
        <v/>
      </c>
      <c r="L90" s="117" t="str">
        <f>IF(登録済データ!$B93&lt;&gt;0,登録済データ!J93,"")</f>
        <v/>
      </c>
      <c r="M90" s="117" t="str">
        <f>IF(登録済データ!$B93&lt;&gt;0,登録済データ!K93,"")</f>
        <v/>
      </c>
      <c r="N90" s="117" t="str">
        <f>IF(登録済データ!$B93&lt;&gt;0,登録済データ!L93,"")</f>
        <v/>
      </c>
      <c r="O90" s="117" t="str">
        <f>IF(登録済データ!$B93&lt;&gt;0,登録済データ!M93,"")</f>
        <v/>
      </c>
      <c r="P90" s="117" t="str">
        <f>IF(登録済データ!$B93&lt;&gt;0,登録済データ!N93,"")</f>
        <v/>
      </c>
      <c r="Q90" s="117" t="str">
        <f>IF(登録済データ!$B93&lt;&gt;0,登録済データ!O93,"")</f>
        <v/>
      </c>
      <c r="R90" s="117" t="str">
        <f>IF(登録済データ!$B93&lt;&gt;0,登録済データ!P93,"")</f>
        <v/>
      </c>
      <c r="S90" s="117" t="str">
        <f>IF(登録済データ!$B93&lt;&gt;0,登録済データ!Q93,"")</f>
        <v/>
      </c>
      <c r="T90" s="117" t="str">
        <f>IF(登録済データ!$B93&lt;&gt;0,登録済データ!R93,"")</f>
        <v/>
      </c>
      <c r="U90" s="117" t="str">
        <f>IF(登録済データ!$B93&lt;&gt;0,登録済データ!S93,"")</f>
        <v/>
      </c>
      <c r="V90" s="117" t="str">
        <f>IF(登録済データ!$B93&lt;&gt;0,登録済データ!T93,"")</f>
        <v/>
      </c>
      <c r="W90" s="117" t="str">
        <f>IF(登録済データ!$B93&lt;&gt;0,登録済データ!U93,"")</f>
        <v/>
      </c>
      <c r="X90" s="117" t="str">
        <f>IF(登録済データ!$B93&lt;&gt;0,登録済データ!V93,"")</f>
        <v/>
      </c>
      <c r="Y90" s="117" t="str">
        <f>IF(登録済データ!$B93&lt;&gt;0,登録済データ!W93,"")</f>
        <v/>
      </c>
      <c r="Z90" s="117" t="str">
        <f>IF(登録済データ!$B93&lt;&gt;0,登録済データ!X93,"")</f>
        <v/>
      </c>
      <c r="AA90" s="78" t="str">
        <f>IF($F90&lt;&gt;"",登録済データ!$C$4,"")</f>
        <v/>
      </c>
      <c r="AB90" s="78"/>
      <c r="AC90" s="78"/>
      <c r="AD90" s="117"/>
      <c r="AE90" s="78"/>
    </row>
    <row r="91" spans="1:31" s="120" customFormat="1" ht="13.5" customHeight="1">
      <c r="A91" s="37"/>
      <c r="B91" s="138" t="str">
        <f>IF($F91&lt;&gt;"",登録済データ!$C$2,"")</f>
        <v/>
      </c>
      <c r="C91" s="138" t="str">
        <f>IF($F91&lt;&gt;"",IF($I$1="企業コード3桁",LEFT(登録済データ!$C$3,3),LEFT(登録済データ!$C$3,6)),"")</f>
        <v/>
      </c>
      <c r="D91" s="138"/>
      <c r="E91" s="139" t="str">
        <f>IF(登録済データ!$B94&lt;&gt;0,登録済データ!C94,"")</f>
        <v/>
      </c>
      <c r="F91" s="139" t="str">
        <f>IF(登録済データ!$B94&lt;&gt;0,登録済データ!D94,"")</f>
        <v/>
      </c>
      <c r="G91" s="130" t="str">
        <f>IF(登録済データ!$B94&lt;&gt;0,登録済データ!E94,"")</f>
        <v/>
      </c>
      <c r="H91" s="125" t="str">
        <f>IF(登録済データ!$B94&lt;&gt;0,IF(登録済データ!F94&lt;&gt;"",登録済データ!F94,""),"")</f>
        <v/>
      </c>
      <c r="I91" s="125" t="str">
        <f>IF(登録済データ!$B94&lt;&gt;0,IF(登録済データ!G94&lt;&gt;"",登録済データ!G94,""),"")</f>
        <v/>
      </c>
      <c r="J91" s="125" t="str">
        <f>IF(登録済データ!$B94&lt;&gt;0,IF(登録済データ!H94&lt;&gt;"",登録済データ!H94,""),"")</f>
        <v/>
      </c>
      <c r="K91" s="125" t="str">
        <f>IF(登録済データ!$B94&lt;&gt;0,IF(登録済データ!I94&lt;&gt;"",登録済データ!I94,""),"")</f>
        <v/>
      </c>
      <c r="L91" s="117" t="str">
        <f>IF(登録済データ!$B94&lt;&gt;0,登録済データ!J94,"")</f>
        <v/>
      </c>
      <c r="M91" s="117" t="str">
        <f>IF(登録済データ!$B94&lt;&gt;0,登録済データ!K94,"")</f>
        <v/>
      </c>
      <c r="N91" s="117" t="str">
        <f>IF(登録済データ!$B94&lt;&gt;0,登録済データ!L94,"")</f>
        <v/>
      </c>
      <c r="O91" s="117" t="str">
        <f>IF(登録済データ!$B94&lt;&gt;0,登録済データ!M94,"")</f>
        <v/>
      </c>
      <c r="P91" s="117" t="str">
        <f>IF(登録済データ!$B94&lt;&gt;0,登録済データ!N94,"")</f>
        <v/>
      </c>
      <c r="Q91" s="117" t="str">
        <f>IF(登録済データ!$B94&lt;&gt;0,登録済データ!O94,"")</f>
        <v/>
      </c>
      <c r="R91" s="117" t="str">
        <f>IF(登録済データ!$B94&lt;&gt;0,登録済データ!P94,"")</f>
        <v/>
      </c>
      <c r="S91" s="117" t="str">
        <f>IF(登録済データ!$B94&lt;&gt;0,登録済データ!Q94,"")</f>
        <v/>
      </c>
      <c r="T91" s="117" t="str">
        <f>IF(登録済データ!$B94&lt;&gt;0,登録済データ!R94,"")</f>
        <v/>
      </c>
      <c r="U91" s="117" t="str">
        <f>IF(登録済データ!$B94&lt;&gt;0,登録済データ!S94,"")</f>
        <v/>
      </c>
      <c r="V91" s="117" t="str">
        <f>IF(登録済データ!$B94&lt;&gt;0,登録済データ!T94,"")</f>
        <v/>
      </c>
      <c r="W91" s="117" t="str">
        <f>IF(登録済データ!$B94&lt;&gt;0,登録済データ!U94,"")</f>
        <v/>
      </c>
      <c r="X91" s="117" t="str">
        <f>IF(登録済データ!$B94&lt;&gt;0,登録済データ!V94,"")</f>
        <v/>
      </c>
      <c r="Y91" s="117" t="str">
        <f>IF(登録済データ!$B94&lt;&gt;0,登録済データ!W94,"")</f>
        <v/>
      </c>
      <c r="Z91" s="117" t="str">
        <f>IF(登録済データ!$B94&lt;&gt;0,登録済データ!X94,"")</f>
        <v/>
      </c>
      <c r="AA91" s="78" t="str">
        <f>IF($F91&lt;&gt;"",登録済データ!$C$4,"")</f>
        <v/>
      </c>
      <c r="AB91" s="78"/>
      <c r="AC91" s="78"/>
      <c r="AD91" s="117"/>
      <c r="AE91" s="78"/>
    </row>
    <row r="92" spans="1:31" s="120" customFormat="1" ht="13.5" customHeight="1">
      <c r="A92" s="37"/>
      <c r="B92" s="138" t="str">
        <f>IF($F92&lt;&gt;"",登録済データ!$C$2,"")</f>
        <v/>
      </c>
      <c r="C92" s="138" t="str">
        <f>IF($F92&lt;&gt;"",IF($I$1="企業コード3桁",LEFT(登録済データ!$C$3,3),LEFT(登録済データ!$C$3,6)),"")</f>
        <v/>
      </c>
      <c r="D92" s="138"/>
      <c r="E92" s="139" t="str">
        <f>IF(登録済データ!$B95&lt;&gt;0,登録済データ!C95,"")</f>
        <v/>
      </c>
      <c r="F92" s="139" t="str">
        <f>IF(登録済データ!$B95&lt;&gt;0,登録済データ!D95,"")</f>
        <v/>
      </c>
      <c r="G92" s="130" t="str">
        <f>IF(登録済データ!$B95&lt;&gt;0,登録済データ!E95,"")</f>
        <v/>
      </c>
      <c r="H92" s="125" t="str">
        <f>IF(登録済データ!$B95&lt;&gt;0,IF(登録済データ!F95&lt;&gt;"",登録済データ!F95,""),"")</f>
        <v/>
      </c>
      <c r="I92" s="125" t="str">
        <f>IF(登録済データ!$B95&lt;&gt;0,IF(登録済データ!G95&lt;&gt;"",登録済データ!G95,""),"")</f>
        <v/>
      </c>
      <c r="J92" s="125" t="str">
        <f>IF(登録済データ!$B95&lt;&gt;0,IF(登録済データ!H95&lt;&gt;"",登録済データ!H95,""),"")</f>
        <v/>
      </c>
      <c r="K92" s="125" t="str">
        <f>IF(登録済データ!$B95&lt;&gt;0,IF(登録済データ!I95&lt;&gt;"",登録済データ!I95,""),"")</f>
        <v/>
      </c>
      <c r="L92" s="117" t="str">
        <f>IF(登録済データ!$B95&lt;&gt;0,登録済データ!J95,"")</f>
        <v/>
      </c>
      <c r="M92" s="117" t="str">
        <f>IF(登録済データ!$B95&lt;&gt;0,登録済データ!K95,"")</f>
        <v/>
      </c>
      <c r="N92" s="117" t="str">
        <f>IF(登録済データ!$B95&lt;&gt;0,登録済データ!L95,"")</f>
        <v/>
      </c>
      <c r="O92" s="117" t="str">
        <f>IF(登録済データ!$B95&lt;&gt;0,登録済データ!M95,"")</f>
        <v/>
      </c>
      <c r="P92" s="117" t="str">
        <f>IF(登録済データ!$B95&lt;&gt;0,登録済データ!N95,"")</f>
        <v/>
      </c>
      <c r="Q92" s="117" t="str">
        <f>IF(登録済データ!$B95&lt;&gt;0,登録済データ!O95,"")</f>
        <v/>
      </c>
      <c r="R92" s="117" t="str">
        <f>IF(登録済データ!$B95&lt;&gt;0,登録済データ!P95,"")</f>
        <v/>
      </c>
      <c r="S92" s="117" t="str">
        <f>IF(登録済データ!$B95&lt;&gt;0,登録済データ!Q95,"")</f>
        <v/>
      </c>
      <c r="T92" s="117" t="str">
        <f>IF(登録済データ!$B95&lt;&gt;0,登録済データ!R95,"")</f>
        <v/>
      </c>
      <c r="U92" s="117" t="str">
        <f>IF(登録済データ!$B95&lt;&gt;0,登録済データ!S95,"")</f>
        <v/>
      </c>
      <c r="V92" s="117" t="str">
        <f>IF(登録済データ!$B95&lt;&gt;0,登録済データ!T95,"")</f>
        <v/>
      </c>
      <c r="W92" s="117" t="str">
        <f>IF(登録済データ!$B95&lt;&gt;0,登録済データ!U95,"")</f>
        <v/>
      </c>
      <c r="X92" s="117" t="str">
        <f>IF(登録済データ!$B95&lt;&gt;0,登録済データ!V95,"")</f>
        <v/>
      </c>
      <c r="Y92" s="117" t="str">
        <f>IF(登録済データ!$B95&lt;&gt;0,登録済データ!W95,"")</f>
        <v/>
      </c>
      <c r="Z92" s="117" t="str">
        <f>IF(登録済データ!$B95&lt;&gt;0,登録済データ!X95,"")</f>
        <v/>
      </c>
      <c r="AA92" s="78" t="str">
        <f>IF($F92&lt;&gt;"",登録済データ!$C$4,"")</f>
        <v/>
      </c>
      <c r="AB92" s="78"/>
      <c r="AC92" s="78"/>
      <c r="AD92" s="117"/>
      <c r="AE92" s="78"/>
    </row>
    <row r="93" spans="1:31" s="120" customFormat="1" ht="13.5" customHeight="1">
      <c r="A93" s="37"/>
      <c r="B93" s="138" t="str">
        <f>IF($F93&lt;&gt;"",登録済データ!$C$2,"")</f>
        <v/>
      </c>
      <c r="C93" s="138" t="str">
        <f>IF($F93&lt;&gt;"",IF($I$1="企業コード3桁",LEFT(登録済データ!$C$3,3),LEFT(登録済データ!$C$3,6)),"")</f>
        <v/>
      </c>
      <c r="D93" s="138"/>
      <c r="E93" s="139" t="str">
        <f>IF(登録済データ!$B96&lt;&gt;0,登録済データ!C96,"")</f>
        <v/>
      </c>
      <c r="F93" s="139" t="str">
        <f>IF(登録済データ!$B96&lt;&gt;0,登録済データ!D96,"")</f>
        <v/>
      </c>
      <c r="G93" s="130" t="str">
        <f>IF(登録済データ!$B96&lt;&gt;0,登録済データ!E96,"")</f>
        <v/>
      </c>
      <c r="H93" s="125" t="str">
        <f>IF(登録済データ!$B96&lt;&gt;0,IF(登録済データ!F96&lt;&gt;"",登録済データ!F96,""),"")</f>
        <v/>
      </c>
      <c r="I93" s="125" t="str">
        <f>IF(登録済データ!$B96&lt;&gt;0,IF(登録済データ!G96&lt;&gt;"",登録済データ!G96,""),"")</f>
        <v/>
      </c>
      <c r="J93" s="125" t="str">
        <f>IF(登録済データ!$B96&lt;&gt;0,IF(登録済データ!H96&lt;&gt;"",登録済データ!H96,""),"")</f>
        <v/>
      </c>
      <c r="K93" s="125" t="str">
        <f>IF(登録済データ!$B96&lt;&gt;0,IF(登録済データ!I96&lt;&gt;"",登録済データ!I96,""),"")</f>
        <v/>
      </c>
      <c r="L93" s="117" t="str">
        <f>IF(登録済データ!$B96&lt;&gt;0,登録済データ!J96,"")</f>
        <v/>
      </c>
      <c r="M93" s="117" t="str">
        <f>IF(登録済データ!$B96&lt;&gt;0,登録済データ!K96,"")</f>
        <v/>
      </c>
      <c r="N93" s="117" t="str">
        <f>IF(登録済データ!$B96&lt;&gt;0,登録済データ!L96,"")</f>
        <v/>
      </c>
      <c r="O93" s="117" t="str">
        <f>IF(登録済データ!$B96&lt;&gt;0,登録済データ!M96,"")</f>
        <v/>
      </c>
      <c r="P93" s="117" t="str">
        <f>IF(登録済データ!$B96&lt;&gt;0,登録済データ!N96,"")</f>
        <v/>
      </c>
      <c r="Q93" s="117" t="str">
        <f>IF(登録済データ!$B96&lt;&gt;0,登録済データ!O96,"")</f>
        <v/>
      </c>
      <c r="R93" s="117" t="str">
        <f>IF(登録済データ!$B96&lt;&gt;0,登録済データ!P96,"")</f>
        <v/>
      </c>
      <c r="S93" s="117" t="str">
        <f>IF(登録済データ!$B96&lt;&gt;0,登録済データ!Q96,"")</f>
        <v/>
      </c>
      <c r="T93" s="117" t="str">
        <f>IF(登録済データ!$B96&lt;&gt;0,登録済データ!R96,"")</f>
        <v/>
      </c>
      <c r="U93" s="117" t="str">
        <f>IF(登録済データ!$B96&lt;&gt;0,登録済データ!S96,"")</f>
        <v/>
      </c>
      <c r="V93" s="117" t="str">
        <f>IF(登録済データ!$B96&lt;&gt;0,登録済データ!T96,"")</f>
        <v/>
      </c>
      <c r="W93" s="117" t="str">
        <f>IF(登録済データ!$B96&lt;&gt;0,登録済データ!U96,"")</f>
        <v/>
      </c>
      <c r="X93" s="117" t="str">
        <f>IF(登録済データ!$B96&lt;&gt;0,登録済データ!V96,"")</f>
        <v/>
      </c>
      <c r="Y93" s="117" t="str">
        <f>IF(登録済データ!$B96&lt;&gt;0,登録済データ!W96,"")</f>
        <v/>
      </c>
      <c r="Z93" s="117" t="str">
        <f>IF(登録済データ!$B96&lt;&gt;0,登録済データ!X96,"")</f>
        <v/>
      </c>
      <c r="AA93" s="78" t="str">
        <f>IF($F93&lt;&gt;"",登録済データ!$C$4,"")</f>
        <v/>
      </c>
      <c r="AB93" s="78"/>
      <c r="AC93" s="78"/>
      <c r="AD93" s="117"/>
      <c r="AE93" s="78"/>
    </row>
    <row r="94" spans="1:31" s="120" customFormat="1" ht="13.5" customHeight="1">
      <c r="A94" s="37"/>
      <c r="B94" s="138" t="str">
        <f>IF($F94&lt;&gt;"",登録済データ!$C$2,"")</f>
        <v/>
      </c>
      <c r="C94" s="138" t="str">
        <f>IF($F94&lt;&gt;"",IF($I$1="企業コード3桁",LEFT(登録済データ!$C$3,3),LEFT(登録済データ!$C$3,6)),"")</f>
        <v/>
      </c>
      <c r="D94" s="138"/>
      <c r="E94" s="139" t="str">
        <f>IF(登録済データ!$B97&lt;&gt;0,登録済データ!C97,"")</f>
        <v/>
      </c>
      <c r="F94" s="139" t="str">
        <f>IF(登録済データ!$B97&lt;&gt;0,登録済データ!D97,"")</f>
        <v/>
      </c>
      <c r="G94" s="130" t="str">
        <f>IF(登録済データ!$B97&lt;&gt;0,登録済データ!E97,"")</f>
        <v/>
      </c>
      <c r="H94" s="125" t="str">
        <f>IF(登録済データ!$B97&lt;&gt;0,IF(登録済データ!F97&lt;&gt;"",登録済データ!F97,""),"")</f>
        <v/>
      </c>
      <c r="I94" s="125" t="str">
        <f>IF(登録済データ!$B97&lt;&gt;0,IF(登録済データ!G97&lt;&gt;"",登録済データ!G97,""),"")</f>
        <v/>
      </c>
      <c r="J94" s="125" t="str">
        <f>IF(登録済データ!$B97&lt;&gt;0,IF(登録済データ!H97&lt;&gt;"",登録済データ!H97,""),"")</f>
        <v/>
      </c>
      <c r="K94" s="125" t="str">
        <f>IF(登録済データ!$B97&lt;&gt;0,IF(登録済データ!I97&lt;&gt;"",登録済データ!I97,""),"")</f>
        <v/>
      </c>
      <c r="L94" s="117" t="str">
        <f>IF(登録済データ!$B97&lt;&gt;0,登録済データ!J97,"")</f>
        <v/>
      </c>
      <c r="M94" s="117" t="str">
        <f>IF(登録済データ!$B97&lt;&gt;0,登録済データ!K97,"")</f>
        <v/>
      </c>
      <c r="N94" s="117" t="str">
        <f>IF(登録済データ!$B97&lt;&gt;0,登録済データ!L97,"")</f>
        <v/>
      </c>
      <c r="O94" s="117" t="str">
        <f>IF(登録済データ!$B97&lt;&gt;0,登録済データ!M97,"")</f>
        <v/>
      </c>
      <c r="P94" s="117" t="str">
        <f>IF(登録済データ!$B97&lt;&gt;0,登録済データ!N97,"")</f>
        <v/>
      </c>
      <c r="Q94" s="117" t="str">
        <f>IF(登録済データ!$B97&lt;&gt;0,登録済データ!O97,"")</f>
        <v/>
      </c>
      <c r="R94" s="117" t="str">
        <f>IF(登録済データ!$B97&lt;&gt;0,登録済データ!P97,"")</f>
        <v/>
      </c>
      <c r="S94" s="117" t="str">
        <f>IF(登録済データ!$B97&lt;&gt;0,登録済データ!Q97,"")</f>
        <v/>
      </c>
      <c r="T94" s="117" t="str">
        <f>IF(登録済データ!$B97&lt;&gt;0,登録済データ!R97,"")</f>
        <v/>
      </c>
      <c r="U94" s="117" t="str">
        <f>IF(登録済データ!$B97&lt;&gt;0,登録済データ!S97,"")</f>
        <v/>
      </c>
      <c r="V94" s="117" t="str">
        <f>IF(登録済データ!$B97&lt;&gt;0,登録済データ!T97,"")</f>
        <v/>
      </c>
      <c r="W94" s="117" t="str">
        <f>IF(登録済データ!$B97&lt;&gt;0,登録済データ!U97,"")</f>
        <v/>
      </c>
      <c r="X94" s="117" t="str">
        <f>IF(登録済データ!$B97&lt;&gt;0,登録済データ!V97,"")</f>
        <v/>
      </c>
      <c r="Y94" s="117" t="str">
        <f>IF(登録済データ!$B97&lt;&gt;0,登録済データ!W97,"")</f>
        <v/>
      </c>
      <c r="Z94" s="117" t="str">
        <f>IF(登録済データ!$B97&lt;&gt;0,登録済データ!X97,"")</f>
        <v/>
      </c>
      <c r="AA94" s="78" t="str">
        <f>IF($F94&lt;&gt;"",登録済データ!$C$4,"")</f>
        <v/>
      </c>
      <c r="AB94" s="78"/>
      <c r="AC94" s="78"/>
      <c r="AD94" s="117"/>
      <c r="AE94" s="78"/>
    </row>
    <row r="95" spans="1:31" s="120" customFormat="1" ht="13.5" customHeight="1">
      <c r="A95" s="37"/>
      <c r="B95" s="138" t="str">
        <f>IF($F95&lt;&gt;"",登録済データ!$C$2,"")</f>
        <v/>
      </c>
      <c r="C95" s="138" t="str">
        <f>IF($F95&lt;&gt;"",IF($I$1="企業コード3桁",LEFT(登録済データ!$C$3,3),LEFT(登録済データ!$C$3,6)),"")</f>
        <v/>
      </c>
      <c r="D95" s="138"/>
      <c r="E95" s="139" t="str">
        <f>IF(登録済データ!$B98&lt;&gt;0,登録済データ!C98,"")</f>
        <v/>
      </c>
      <c r="F95" s="139" t="str">
        <f>IF(登録済データ!$B98&lt;&gt;0,登録済データ!D98,"")</f>
        <v/>
      </c>
      <c r="G95" s="130" t="str">
        <f>IF(登録済データ!$B98&lt;&gt;0,登録済データ!E98,"")</f>
        <v/>
      </c>
      <c r="H95" s="125" t="str">
        <f>IF(登録済データ!$B98&lt;&gt;0,IF(登録済データ!F98&lt;&gt;"",登録済データ!F98,""),"")</f>
        <v/>
      </c>
      <c r="I95" s="125" t="str">
        <f>IF(登録済データ!$B98&lt;&gt;0,IF(登録済データ!G98&lt;&gt;"",登録済データ!G98,""),"")</f>
        <v/>
      </c>
      <c r="J95" s="125" t="str">
        <f>IF(登録済データ!$B98&lt;&gt;0,IF(登録済データ!H98&lt;&gt;"",登録済データ!H98,""),"")</f>
        <v/>
      </c>
      <c r="K95" s="125" t="str">
        <f>IF(登録済データ!$B98&lt;&gt;0,IF(登録済データ!I98&lt;&gt;"",登録済データ!I98,""),"")</f>
        <v/>
      </c>
      <c r="L95" s="117" t="str">
        <f>IF(登録済データ!$B98&lt;&gt;0,登録済データ!J98,"")</f>
        <v/>
      </c>
      <c r="M95" s="117" t="str">
        <f>IF(登録済データ!$B98&lt;&gt;0,登録済データ!K98,"")</f>
        <v/>
      </c>
      <c r="N95" s="117" t="str">
        <f>IF(登録済データ!$B98&lt;&gt;0,登録済データ!L98,"")</f>
        <v/>
      </c>
      <c r="O95" s="117" t="str">
        <f>IF(登録済データ!$B98&lt;&gt;0,登録済データ!M98,"")</f>
        <v/>
      </c>
      <c r="P95" s="117" t="str">
        <f>IF(登録済データ!$B98&lt;&gt;0,登録済データ!N98,"")</f>
        <v/>
      </c>
      <c r="Q95" s="117" t="str">
        <f>IF(登録済データ!$B98&lt;&gt;0,登録済データ!O98,"")</f>
        <v/>
      </c>
      <c r="R95" s="117" t="str">
        <f>IF(登録済データ!$B98&lt;&gt;0,登録済データ!P98,"")</f>
        <v/>
      </c>
      <c r="S95" s="117" t="str">
        <f>IF(登録済データ!$B98&lt;&gt;0,登録済データ!Q98,"")</f>
        <v/>
      </c>
      <c r="T95" s="117" t="str">
        <f>IF(登録済データ!$B98&lt;&gt;0,登録済データ!R98,"")</f>
        <v/>
      </c>
      <c r="U95" s="117" t="str">
        <f>IF(登録済データ!$B98&lt;&gt;0,登録済データ!S98,"")</f>
        <v/>
      </c>
      <c r="V95" s="117" t="str">
        <f>IF(登録済データ!$B98&lt;&gt;0,登録済データ!T98,"")</f>
        <v/>
      </c>
      <c r="W95" s="117" t="str">
        <f>IF(登録済データ!$B98&lt;&gt;0,登録済データ!U98,"")</f>
        <v/>
      </c>
      <c r="X95" s="117" t="str">
        <f>IF(登録済データ!$B98&lt;&gt;0,登録済データ!V98,"")</f>
        <v/>
      </c>
      <c r="Y95" s="117" t="str">
        <f>IF(登録済データ!$B98&lt;&gt;0,登録済データ!W98,"")</f>
        <v/>
      </c>
      <c r="Z95" s="117" t="str">
        <f>IF(登録済データ!$B98&lt;&gt;0,登録済データ!X98,"")</f>
        <v/>
      </c>
      <c r="AA95" s="78" t="str">
        <f>IF($F95&lt;&gt;"",登録済データ!$C$4,"")</f>
        <v/>
      </c>
      <c r="AB95" s="78"/>
      <c r="AC95" s="78"/>
      <c r="AD95" s="117"/>
      <c r="AE95" s="78"/>
    </row>
    <row r="96" spans="1:31" s="120" customFormat="1" ht="13.5" customHeight="1">
      <c r="A96" s="37"/>
      <c r="B96" s="138" t="str">
        <f>IF($F96&lt;&gt;"",登録済データ!$C$2,"")</f>
        <v/>
      </c>
      <c r="C96" s="138" t="str">
        <f>IF($F96&lt;&gt;"",IF($I$1="企業コード3桁",LEFT(登録済データ!$C$3,3),LEFT(登録済データ!$C$3,6)),"")</f>
        <v/>
      </c>
      <c r="D96" s="138"/>
      <c r="E96" s="139" t="str">
        <f>IF(登録済データ!$B99&lt;&gt;0,登録済データ!C99,"")</f>
        <v/>
      </c>
      <c r="F96" s="139" t="str">
        <f>IF(登録済データ!$B99&lt;&gt;0,登録済データ!D99,"")</f>
        <v/>
      </c>
      <c r="G96" s="130" t="str">
        <f>IF(登録済データ!$B99&lt;&gt;0,登録済データ!E99,"")</f>
        <v/>
      </c>
      <c r="H96" s="125" t="str">
        <f>IF(登録済データ!$B99&lt;&gt;0,IF(登録済データ!F99&lt;&gt;"",登録済データ!F99,""),"")</f>
        <v/>
      </c>
      <c r="I96" s="125" t="str">
        <f>IF(登録済データ!$B99&lt;&gt;0,IF(登録済データ!G99&lt;&gt;"",登録済データ!G99,""),"")</f>
        <v/>
      </c>
      <c r="J96" s="125" t="str">
        <f>IF(登録済データ!$B99&lt;&gt;0,IF(登録済データ!H99&lt;&gt;"",登録済データ!H99,""),"")</f>
        <v/>
      </c>
      <c r="K96" s="125" t="str">
        <f>IF(登録済データ!$B99&lt;&gt;0,IF(登録済データ!I99&lt;&gt;"",登録済データ!I99,""),"")</f>
        <v/>
      </c>
      <c r="L96" s="117" t="str">
        <f>IF(登録済データ!$B99&lt;&gt;0,登録済データ!J99,"")</f>
        <v/>
      </c>
      <c r="M96" s="117" t="str">
        <f>IF(登録済データ!$B99&lt;&gt;0,登録済データ!K99,"")</f>
        <v/>
      </c>
      <c r="N96" s="117" t="str">
        <f>IF(登録済データ!$B99&lt;&gt;0,登録済データ!L99,"")</f>
        <v/>
      </c>
      <c r="O96" s="117" t="str">
        <f>IF(登録済データ!$B99&lt;&gt;0,登録済データ!M99,"")</f>
        <v/>
      </c>
      <c r="P96" s="117" t="str">
        <f>IF(登録済データ!$B99&lt;&gt;0,登録済データ!N99,"")</f>
        <v/>
      </c>
      <c r="Q96" s="117" t="str">
        <f>IF(登録済データ!$B99&lt;&gt;0,登録済データ!O99,"")</f>
        <v/>
      </c>
      <c r="R96" s="117" t="str">
        <f>IF(登録済データ!$B99&lt;&gt;0,登録済データ!P99,"")</f>
        <v/>
      </c>
      <c r="S96" s="117" t="str">
        <f>IF(登録済データ!$B99&lt;&gt;0,登録済データ!Q99,"")</f>
        <v/>
      </c>
      <c r="T96" s="117" t="str">
        <f>IF(登録済データ!$B99&lt;&gt;0,登録済データ!R99,"")</f>
        <v/>
      </c>
      <c r="U96" s="117" t="str">
        <f>IF(登録済データ!$B99&lt;&gt;0,登録済データ!S99,"")</f>
        <v/>
      </c>
      <c r="V96" s="117" t="str">
        <f>IF(登録済データ!$B99&lt;&gt;0,登録済データ!T99,"")</f>
        <v/>
      </c>
      <c r="W96" s="117" t="str">
        <f>IF(登録済データ!$B99&lt;&gt;0,登録済データ!U99,"")</f>
        <v/>
      </c>
      <c r="X96" s="117" t="str">
        <f>IF(登録済データ!$B99&lt;&gt;0,登録済データ!V99,"")</f>
        <v/>
      </c>
      <c r="Y96" s="117" t="str">
        <f>IF(登録済データ!$B99&lt;&gt;0,登録済データ!W99,"")</f>
        <v/>
      </c>
      <c r="Z96" s="117" t="str">
        <f>IF(登録済データ!$B99&lt;&gt;0,登録済データ!X99,"")</f>
        <v/>
      </c>
      <c r="AA96" s="78" t="str">
        <f>IF($F96&lt;&gt;"",登録済データ!$C$4,"")</f>
        <v/>
      </c>
      <c r="AB96" s="78"/>
      <c r="AC96" s="78"/>
      <c r="AD96" s="117"/>
      <c r="AE96" s="78"/>
    </row>
    <row r="97" spans="1:31" s="120" customFormat="1" ht="13.5" customHeight="1">
      <c r="A97" s="37"/>
      <c r="B97" s="138" t="str">
        <f>IF($F97&lt;&gt;"",登録済データ!$C$2,"")</f>
        <v/>
      </c>
      <c r="C97" s="138" t="str">
        <f>IF($F97&lt;&gt;"",IF($I$1="企業コード3桁",LEFT(登録済データ!$C$3,3),LEFT(登録済データ!$C$3,6)),"")</f>
        <v/>
      </c>
      <c r="D97" s="138"/>
      <c r="E97" s="139" t="str">
        <f>IF(登録済データ!$B100&lt;&gt;0,登録済データ!C100,"")</f>
        <v/>
      </c>
      <c r="F97" s="139" t="str">
        <f>IF(登録済データ!$B100&lt;&gt;0,登録済データ!D100,"")</f>
        <v/>
      </c>
      <c r="G97" s="130" t="str">
        <f>IF(登録済データ!$B100&lt;&gt;0,登録済データ!E100,"")</f>
        <v/>
      </c>
      <c r="H97" s="125" t="str">
        <f>IF(登録済データ!$B100&lt;&gt;0,IF(登録済データ!F100&lt;&gt;"",登録済データ!F100,""),"")</f>
        <v/>
      </c>
      <c r="I97" s="125" t="str">
        <f>IF(登録済データ!$B100&lt;&gt;0,IF(登録済データ!G100&lt;&gt;"",登録済データ!G100,""),"")</f>
        <v/>
      </c>
      <c r="J97" s="125" t="str">
        <f>IF(登録済データ!$B100&lt;&gt;0,IF(登録済データ!H100&lt;&gt;"",登録済データ!H100,""),"")</f>
        <v/>
      </c>
      <c r="K97" s="125" t="str">
        <f>IF(登録済データ!$B100&lt;&gt;0,IF(登録済データ!I100&lt;&gt;"",登録済データ!I100,""),"")</f>
        <v/>
      </c>
      <c r="L97" s="117" t="str">
        <f>IF(登録済データ!$B100&lt;&gt;0,登録済データ!J100,"")</f>
        <v/>
      </c>
      <c r="M97" s="117" t="str">
        <f>IF(登録済データ!$B100&lt;&gt;0,登録済データ!K100,"")</f>
        <v/>
      </c>
      <c r="N97" s="117" t="str">
        <f>IF(登録済データ!$B100&lt;&gt;0,登録済データ!L100,"")</f>
        <v/>
      </c>
      <c r="O97" s="117" t="str">
        <f>IF(登録済データ!$B100&lt;&gt;0,登録済データ!M100,"")</f>
        <v/>
      </c>
      <c r="P97" s="117" t="str">
        <f>IF(登録済データ!$B100&lt;&gt;0,登録済データ!N100,"")</f>
        <v/>
      </c>
      <c r="Q97" s="117" t="str">
        <f>IF(登録済データ!$B100&lt;&gt;0,登録済データ!O100,"")</f>
        <v/>
      </c>
      <c r="R97" s="117" t="str">
        <f>IF(登録済データ!$B100&lt;&gt;0,登録済データ!P100,"")</f>
        <v/>
      </c>
      <c r="S97" s="117" t="str">
        <f>IF(登録済データ!$B100&lt;&gt;0,登録済データ!Q100,"")</f>
        <v/>
      </c>
      <c r="T97" s="117" t="str">
        <f>IF(登録済データ!$B100&lt;&gt;0,登録済データ!R100,"")</f>
        <v/>
      </c>
      <c r="U97" s="117" t="str">
        <f>IF(登録済データ!$B100&lt;&gt;0,登録済データ!S100,"")</f>
        <v/>
      </c>
      <c r="V97" s="117" t="str">
        <f>IF(登録済データ!$B100&lt;&gt;0,登録済データ!T100,"")</f>
        <v/>
      </c>
      <c r="W97" s="117" t="str">
        <f>IF(登録済データ!$B100&lt;&gt;0,登録済データ!U100,"")</f>
        <v/>
      </c>
      <c r="X97" s="117" t="str">
        <f>IF(登録済データ!$B100&lt;&gt;0,登録済データ!V100,"")</f>
        <v/>
      </c>
      <c r="Y97" s="117" t="str">
        <f>IF(登録済データ!$B100&lt;&gt;0,登録済データ!W100,"")</f>
        <v/>
      </c>
      <c r="Z97" s="117" t="str">
        <f>IF(登録済データ!$B100&lt;&gt;0,登録済データ!X100,"")</f>
        <v/>
      </c>
      <c r="AA97" s="78" t="str">
        <f>IF($F97&lt;&gt;"",登録済データ!$C$4,"")</f>
        <v/>
      </c>
      <c r="AB97" s="78"/>
      <c r="AC97" s="78"/>
      <c r="AD97" s="117"/>
      <c r="AE97" s="78"/>
    </row>
    <row r="98" spans="1:31" s="120" customFormat="1" ht="13.5" customHeight="1">
      <c r="A98" s="37"/>
      <c r="B98" s="138" t="str">
        <f>IF($F98&lt;&gt;"",登録済データ!$C$2,"")</f>
        <v/>
      </c>
      <c r="C98" s="138" t="str">
        <f>IF($F98&lt;&gt;"",IF($I$1="企業コード3桁",LEFT(登録済データ!$C$3,3),LEFT(登録済データ!$C$3,6)),"")</f>
        <v/>
      </c>
      <c r="D98" s="138"/>
      <c r="E98" s="139" t="str">
        <f>IF(登録済データ!$B101&lt;&gt;0,登録済データ!C101,"")</f>
        <v/>
      </c>
      <c r="F98" s="139" t="str">
        <f>IF(登録済データ!$B101&lt;&gt;0,登録済データ!D101,"")</f>
        <v/>
      </c>
      <c r="G98" s="130" t="str">
        <f>IF(登録済データ!$B101&lt;&gt;0,登録済データ!E101,"")</f>
        <v/>
      </c>
      <c r="H98" s="125" t="str">
        <f>IF(登録済データ!$B101&lt;&gt;0,IF(登録済データ!F101&lt;&gt;"",登録済データ!F101,""),"")</f>
        <v/>
      </c>
      <c r="I98" s="125" t="str">
        <f>IF(登録済データ!$B101&lt;&gt;0,IF(登録済データ!G101&lt;&gt;"",登録済データ!G101,""),"")</f>
        <v/>
      </c>
      <c r="J98" s="125" t="str">
        <f>IF(登録済データ!$B101&lt;&gt;0,IF(登録済データ!H101&lt;&gt;"",登録済データ!H101,""),"")</f>
        <v/>
      </c>
      <c r="K98" s="125" t="str">
        <f>IF(登録済データ!$B101&lt;&gt;0,IF(登録済データ!I101&lt;&gt;"",登録済データ!I101,""),"")</f>
        <v/>
      </c>
      <c r="L98" s="117" t="str">
        <f>IF(登録済データ!$B101&lt;&gt;0,登録済データ!J101,"")</f>
        <v/>
      </c>
      <c r="M98" s="117" t="str">
        <f>IF(登録済データ!$B101&lt;&gt;0,登録済データ!K101,"")</f>
        <v/>
      </c>
      <c r="N98" s="117" t="str">
        <f>IF(登録済データ!$B101&lt;&gt;0,登録済データ!L101,"")</f>
        <v/>
      </c>
      <c r="O98" s="117" t="str">
        <f>IF(登録済データ!$B101&lt;&gt;0,登録済データ!M101,"")</f>
        <v/>
      </c>
      <c r="P98" s="117" t="str">
        <f>IF(登録済データ!$B101&lt;&gt;0,登録済データ!N101,"")</f>
        <v/>
      </c>
      <c r="Q98" s="117" t="str">
        <f>IF(登録済データ!$B101&lt;&gt;0,登録済データ!O101,"")</f>
        <v/>
      </c>
      <c r="R98" s="117" t="str">
        <f>IF(登録済データ!$B101&lt;&gt;0,登録済データ!P101,"")</f>
        <v/>
      </c>
      <c r="S98" s="117" t="str">
        <f>IF(登録済データ!$B101&lt;&gt;0,登録済データ!Q101,"")</f>
        <v/>
      </c>
      <c r="T98" s="117" t="str">
        <f>IF(登録済データ!$B101&lt;&gt;0,登録済データ!R101,"")</f>
        <v/>
      </c>
      <c r="U98" s="117" t="str">
        <f>IF(登録済データ!$B101&lt;&gt;0,登録済データ!S101,"")</f>
        <v/>
      </c>
      <c r="V98" s="117" t="str">
        <f>IF(登録済データ!$B101&lt;&gt;0,登録済データ!T101,"")</f>
        <v/>
      </c>
      <c r="W98" s="117" t="str">
        <f>IF(登録済データ!$B101&lt;&gt;0,登録済データ!U101,"")</f>
        <v/>
      </c>
      <c r="X98" s="117" t="str">
        <f>IF(登録済データ!$B101&lt;&gt;0,登録済データ!V101,"")</f>
        <v/>
      </c>
      <c r="Y98" s="117" t="str">
        <f>IF(登録済データ!$B101&lt;&gt;0,登録済データ!W101,"")</f>
        <v/>
      </c>
      <c r="Z98" s="117" t="str">
        <f>IF(登録済データ!$B101&lt;&gt;0,登録済データ!X101,"")</f>
        <v/>
      </c>
      <c r="AA98" s="78" t="str">
        <f>IF($F98&lt;&gt;"",登録済データ!$C$4,"")</f>
        <v/>
      </c>
      <c r="AB98" s="78"/>
      <c r="AC98" s="78"/>
      <c r="AD98" s="117"/>
      <c r="AE98" s="78"/>
    </row>
    <row r="99" spans="1:31" s="120" customFormat="1" ht="13.5" customHeight="1">
      <c r="A99" s="37"/>
      <c r="B99" s="138" t="str">
        <f>IF($F99&lt;&gt;"",登録済データ!$C$2,"")</f>
        <v/>
      </c>
      <c r="C99" s="138" t="str">
        <f>IF($F99&lt;&gt;"",IF($I$1="企業コード3桁",LEFT(登録済データ!$C$3,3),LEFT(登録済データ!$C$3,6)),"")</f>
        <v/>
      </c>
      <c r="D99" s="138"/>
      <c r="E99" s="139" t="str">
        <f>IF(登録済データ!$B102&lt;&gt;0,登録済データ!C102,"")</f>
        <v/>
      </c>
      <c r="F99" s="139" t="str">
        <f>IF(登録済データ!$B102&lt;&gt;0,登録済データ!D102,"")</f>
        <v/>
      </c>
      <c r="G99" s="130" t="str">
        <f>IF(登録済データ!$B102&lt;&gt;0,登録済データ!E102,"")</f>
        <v/>
      </c>
      <c r="H99" s="125" t="str">
        <f>IF(登録済データ!$B102&lt;&gt;0,IF(登録済データ!F102&lt;&gt;"",登録済データ!F102,""),"")</f>
        <v/>
      </c>
      <c r="I99" s="125" t="str">
        <f>IF(登録済データ!$B102&lt;&gt;0,IF(登録済データ!G102&lt;&gt;"",登録済データ!G102,""),"")</f>
        <v/>
      </c>
      <c r="J99" s="125" t="str">
        <f>IF(登録済データ!$B102&lt;&gt;0,IF(登録済データ!H102&lt;&gt;"",登録済データ!H102,""),"")</f>
        <v/>
      </c>
      <c r="K99" s="125" t="str">
        <f>IF(登録済データ!$B102&lt;&gt;0,IF(登録済データ!I102&lt;&gt;"",登録済データ!I102,""),"")</f>
        <v/>
      </c>
      <c r="L99" s="117" t="str">
        <f>IF(登録済データ!$B102&lt;&gt;0,登録済データ!J102,"")</f>
        <v/>
      </c>
      <c r="M99" s="117" t="str">
        <f>IF(登録済データ!$B102&lt;&gt;0,登録済データ!K102,"")</f>
        <v/>
      </c>
      <c r="N99" s="117" t="str">
        <f>IF(登録済データ!$B102&lt;&gt;0,登録済データ!L102,"")</f>
        <v/>
      </c>
      <c r="O99" s="117" t="str">
        <f>IF(登録済データ!$B102&lt;&gt;0,登録済データ!M102,"")</f>
        <v/>
      </c>
      <c r="P99" s="117" t="str">
        <f>IF(登録済データ!$B102&lt;&gt;0,登録済データ!N102,"")</f>
        <v/>
      </c>
      <c r="Q99" s="117" t="str">
        <f>IF(登録済データ!$B102&lt;&gt;0,登録済データ!O102,"")</f>
        <v/>
      </c>
      <c r="R99" s="117" t="str">
        <f>IF(登録済データ!$B102&lt;&gt;0,登録済データ!P102,"")</f>
        <v/>
      </c>
      <c r="S99" s="117" t="str">
        <f>IF(登録済データ!$B102&lt;&gt;0,登録済データ!Q102,"")</f>
        <v/>
      </c>
      <c r="T99" s="117" t="str">
        <f>IF(登録済データ!$B102&lt;&gt;0,登録済データ!R102,"")</f>
        <v/>
      </c>
      <c r="U99" s="117" t="str">
        <f>IF(登録済データ!$B102&lt;&gt;0,登録済データ!S102,"")</f>
        <v/>
      </c>
      <c r="V99" s="117" t="str">
        <f>IF(登録済データ!$B102&lt;&gt;0,登録済データ!T102,"")</f>
        <v/>
      </c>
      <c r="W99" s="117" t="str">
        <f>IF(登録済データ!$B102&lt;&gt;0,登録済データ!U102,"")</f>
        <v/>
      </c>
      <c r="X99" s="117" t="str">
        <f>IF(登録済データ!$B102&lt;&gt;0,登録済データ!V102,"")</f>
        <v/>
      </c>
      <c r="Y99" s="117" t="str">
        <f>IF(登録済データ!$B102&lt;&gt;0,登録済データ!W102,"")</f>
        <v/>
      </c>
      <c r="Z99" s="117" t="str">
        <f>IF(登録済データ!$B102&lt;&gt;0,登録済データ!X102,"")</f>
        <v/>
      </c>
      <c r="AA99" s="78" t="str">
        <f>IF($F99&lt;&gt;"",登録済データ!$C$4,"")</f>
        <v/>
      </c>
      <c r="AB99" s="78"/>
      <c r="AC99" s="78"/>
      <c r="AD99" s="117"/>
      <c r="AE99" s="78"/>
    </row>
    <row r="100" spans="1:31" s="120" customFormat="1" ht="13.5" customHeight="1">
      <c r="A100" s="37"/>
      <c r="B100" s="138" t="str">
        <f>IF($F100&lt;&gt;"",登録済データ!$C$2,"")</f>
        <v/>
      </c>
      <c r="C100" s="138" t="str">
        <f>IF($F100&lt;&gt;"",IF($I$1="企業コード3桁",LEFT(登録済データ!$C$3,3),LEFT(登録済データ!$C$3,6)),"")</f>
        <v/>
      </c>
      <c r="D100" s="138"/>
      <c r="E100" s="139" t="str">
        <f>IF(登録済データ!$B103&lt;&gt;0,登録済データ!C103,"")</f>
        <v/>
      </c>
      <c r="F100" s="139" t="str">
        <f>IF(登録済データ!$B103&lt;&gt;0,登録済データ!D103,"")</f>
        <v/>
      </c>
      <c r="G100" s="130" t="str">
        <f>IF(登録済データ!$B103&lt;&gt;0,登録済データ!E103,"")</f>
        <v/>
      </c>
      <c r="H100" s="125" t="str">
        <f>IF(登録済データ!$B103&lt;&gt;0,IF(登録済データ!F103&lt;&gt;"",登録済データ!F103,""),"")</f>
        <v/>
      </c>
      <c r="I100" s="125" t="str">
        <f>IF(登録済データ!$B103&lt;&gt;0,IF(登録済データ!G103&lt;&gt;"",登録済データ!G103,""),"")</f>
        <v/>
      </c>
      <c r="J100" s="125" t="str">
        <f>IF(登録済データ!$B103&lt;&gt;0,IF(登録済データ!H103&lt;&gt;"",登録済データ!H103,""),"")</f>
        <v/>
      </c>
      <c r="K100" s="125" t="str">
        <f>IF(登録済データ!$B103&lt;&gt;0,IF(登録済データ!I103&lt;&gt;"",登録済データ!I103,""),"")</f>
        <v/>
      </c>
      <c r="L100" s="117" t="str">
        <f>IF(登録済データ!$B103&lt;&gt;0,登録済データ!J103,"")</f>
        <v/>
      </c>
      <c r="M100" s="117" t="str">
        <f>IF(登録済データ!$B103&lt;&gt;0,登録済データ!K103,"")</f>
        <v/>
      </c>
      <c r="N100" s="117" t="str">
        <f>IF(登録済データ!$B103&lt;&gt;0,登録済データ!L103,"")</f>
        <v/>
      </c>
      <c r="O100" s="117" t="str">
        <f>IF(登録済データ!$B103&lt;&gt;0,登録済データ!M103,"")</f>
        <v/>
      </c>
      <c r="P100" s="117" t="str">
        <f>IF(登録済データ!$B103&lt;&gt;0,登録済データ!N103,"")</f>
        <v/>
      </c>
      <c r="Q100" s="117" t="str">
        <f>IF(登録済データ!$B103&lt;&gt;0,登録済データ!O103,"")</f>
        <v/>
      </c>
      <c r="R100" s="117" t="str">
        <f>IF(登録済データ!$B103&lt;&gt;0,登録済データ!P103,"")</f>
        <v/>
      </c>
      <c r="S100" s="117" t="str">
        <f>IF(登録済データ!$B103&lt;&gt;0,登録済データ!Q103,"")</f>
        <v/>
      </c>
      <c r="T100" s="117" t="str">
        <f>IF(登録済データ!$B103&lt;&gt;0,登録済データ!R103,"")</f>
        <v/>
      </c>
      <c r="U100" s="117" t="str">
        <f>IF(登録済データ!$B103&lt;&gt;0,登録済データ!S103,"")</f>
        <v/>
      </c>
      <c r="V100" s="117" t="str">
        <f>IF(登録済データ!$B103&lt;&gt;0,登録済データ!T103,"")</f>
        <v/>
      </c>
      <c r="W100" s="117" t="str">
        <f>IF(登録済データ!$B103&lt;&gt;0,登録済データ!U103,"")</f>
        <v/>
      </c>
      <c r="X100" s="117" t="str">
        <f>IF(登録済データ!$B103&lt;&gt;0,登録済データ!V103,"")</f>
        <v/>
      </c>
      <c r="Y100" s="117" t="str">
        <f>IF(登録済データ!$B103&lt;&gt;0,登録済データ!W103,"")</f>
        <v/>
      </c>
      <c r="Z100" s="117" t="str">
        <f>IF(登録済データ!$B103&lt;&gt;0,登録済データ!X103,"")</f>
        <v/>
      </c>
      <c r="AA100" s="78" t="str">
        <f>IF($F100&lt;&gt;"",登録済データ!$C$4,"")</f>
        <v/>
      </c>
      <c r="AB100" s="78"/>
      <c r="AC100" s="78"/>
      <c r="AD100" s="117"/>
      <c r="AE100" s="78"/>
    </row>
    <row r="101" spans="1:31" s="120" customFormat="1" ht="13.5" customHeight="1">
      <c r="A101" s="37"/>
      <c r="B101" s="138" t="str">
        <f>IF($F101&lt;&gt;"",登録済データ!$C$2,"")</f>
        <v/>
      </c>
      <c r="C101" s="138" t="str">
        <f>IF($F101&lt;&gt;"",IF($I$1="企業コード3桁",LEFT(登録済データ!$C$3,3),LEFT(登録済データ!$C$3,6)),"")</f>
        <v/>
      </c>
      <c r="D101" s="138"/>
      <c r="E101" s="139" t="str">
        <f>IF(登録済データ!$B104&lt;&gt;0,登録済データ!C104,"")</f>
        <v/>
      </c>
      <c r="F101" s="139" t="str">
        <f>IF(登録済データ!$B104&lt;&gt;0,登録済データ!D104,"")</f>
        <v/>
      </c>
      <c r="G101" s="130" t="str">
        <f>IF(登録済データ!$B104&lt;&gt;0,登録済データ!E104,"")</f>
        <v/>
      </c>
      <c r="H101" s="125" t="str">
        <f>IF(登録済データ!$B104&lt;&gt;0,IF(登録済データ!F104&lt;&gt;"",登録済データ!F104,""),"")</f>
        <v/>
      </c>
      <c r="I101" s="125" t="str">
        <f>IF(登録済データ!$B104&lt;&gt;0,IF(登録済データ!G104&lt;&gt;"",登録済データ!G104,""),"")</f>
        <v/>
      </c>
      <c r="J101" s="125" t="str">
        <f>IF(登録済データ!$B104&lt;&gt;0,IF(登録済データ!H104&lt;&gt;"",登録済データ!H104,""),"")</f>
        <v/>
      </c>
      <c r="K101" s="125" t="str">
        <f>IF(登録済データ!$B104&lt;&gt;0,IF(登録済データ!I104&lt;&gt;"",登録済データ!I104,""),"")</f>
        <v/>
      </c>
      <c r="L101" s="117" t="str">
        <f>IF(登録済データ!$B104&lt;&gt;0,登録済データ!J104,"")</f>
        <v/>
      </c>
      <c r="M101" s="117" t="str">
        <f>IF(登録済データ!$B104&lt;&gt;0,登録済データ!K104,"")</f>
        <v/>
      </c>
      <c r="N101" s="117" t="str">
        <f>IF(登録済データ!$B104&lt;&gt;0,登録済データ!L104,"")</f>
        <v/>
      </c>
      <c r="O101" s="117" t="str">
        <f>IF(登録済データ!$B104&lt;&gt;0,登録済データ!M104,"")</f>
        <v/>
      </c>
      <c r="P101" s="117" t="str">
        <f>IF(登録済データ!$B104&lt;&gt;0,登録済データ!N104,"")</f>
        <v/>
      </c>
      <c r="Q101" s="117" t="str">
        <f>IF(登録済データ!$B104&lt;&gt;0,登録済データ!O104,"")</f>
        <v/>
      </c>
      <c r="R101" s="117" t="str">
        <f>IF(登録済データ!$B104&lt;&gt;0,登録済データ!P104,"")</f>
        <v/>
      </c>
      <c r="S101" s="117" t="str">
        <f>IF(登録済データ!$B104&lt;&gt;0,登録済データ!Q104,"")</f>
        <v/>
      </c>
      <c r="T101" s="117" t="str">
        <f>IF(登録済データ!$B104&lt;&gt;0,登録済データ!R104,"")</f>
        <v/>
      </c>
      <c r="U101" s="117" t="str">
        <f>IF(登録済データ!$B104&lt;&gt;0,登録済データ!S104,"")</f>
        <v/>
      </c>
      <c r="V101" s="117" t="str">
        <f>IF(登録済データ!$B104&lt;&gt;0,登録済データ!T104,"")</f>
        <v/>
      </c>
      <c r="W101" s="117" t="str">
        <f>IF(登録済データ!$B104&lt;&gt;0,登録済データ!U104,"")</f>
        <v/>
      </c>
      <c r="X101" s="117" t="str">
        <f>IF(登録済データ!$B104&lt;&gt;0,登録済データ!V104,"")</f>
        <v/>
      </c>
      <c r="Y101" s="117" t="str">
        <f>IF(登録済データ!$B104&lt;&gt;0,登録済データ!W104,"")</f>
        <v/>
      </c>
      <c r="Z101" s="117" t="str">
        <f>IF(登録済データ!$B104&lt;&gt;0,登録済データ!X104,"")</f>
        <v/>
      </c>
      <c r="AA101" s="78" t="str">
        <f>IF($F101&lt;&gt;"",登録済データ!$C$4,"")</f>
        <v/>
      </c>
      <c r="AB101" s="78"/>
      <c r="AC101" s="78"/>
      <c r="AD101" s="117"/>
      <c r="AE101" s="78"/>
    </row>
    <row r="102" spans="1:31" s="120" customFormat="1" ht="13.5" customHeight="1">
      <c r="A102" s="37"/>
      <c r="B102" s="138" t="str">
        <f>IF($F102&lt;&gt;"",登録済データ!$C$2,"")</f>
        <v/>
      </c>
      <c r="C102" s="138" t="str">
        <f>IF($F102&lt;&gt;"",IF($I$1="企業コード3桁",LEFT(登録済データ!$C$3,3),LEFT(登録済データ!$C$3,6)),"")</f>
        <v/>
      </c>
      <c r="D102" s="138"/>
      <c r="E102" s="139" t="str">
        <f>IF(登録済データ!$B105&lt;&gt;0,登録済データ!C105,"")</f>
        <v/>
      </c>
      <c r="F102" s="139" t="str">
        <f>IF(登録済データ!$B105&lt;&gt;0,登録済データ!D105,"")</f>
        <v/>
      </c>
      <c r="G102" s="130" t="str">
        <f>IF(登録済データ!$B105&lt;&gt;0,登録済データ!E105,"")</f>
        <v/>
      </c>
      <c r="H102" s="125" t="str">
        <f>IF(登録済データ!$B105&lt;&gt;0,IF(登録済データ!F105&lt;&gt;"",登録済データ!F105,""),"")</f>
        <v/>
      </c>
      <c r="I102" s="125" t="str">
        <f>IF(登録済データ!$B105&lt;&gt;0,IF(登録済データ!G105&lt;&gt;"",登録済データ!G105,""),"")</f>
        <v/>
      </c>
      <c r="J102" s="125" t="str">
        <f>IF(登録済データ!$B105&lt;&gt;0,IF(登録済データ!H105&lt;&gt;"",登録済データ!H105,""),"")</f>
        <v/>
      </c>
      <c r="K102" s="125" t="str">
        <f>IF(登録済データ!$B105&lt;&gt;0,IF(登録済データ!I105&lt;&gt;"",登録済データ!I105,""),"")</f>
        <v/>
      </c>
      <c r="L102" s="117" t="str">
        <f>IF(登録済データ!$B105&lt;&gt;0,登録済データ!J105,"")</f>
        <v/>
      </c>
      <c r="M102" s="117" t="str">
        <f>IF(登録済データ!$B105&lt;&gt;0,登録済データ!K105,"")</f>
        <v/>
      </c>
      <c r="N102" s="117" t="str">
        <f>IF(登録済データ!$B105&lt;&gt;0,登録済データ!L105,"")</f>
        <v/>
      </c>
      <c r="O102" s="117" t="str">
        <f>IF(登録済データ!$B105&lt;&gt;0,登録済データ!M105,"")</f>
        <v/>
      </c>
      <c r="P102" s="117" t="str">
        <f>IF(登録済データ!$B105&lt;&gt;0,登録済データ!N105,"")</f>
        <v/>
      </c>
      <c r="Q102" s="117" t="str">
        <f>IF(登録済データ!$B105&lt;&gt;0,登録済データ!O105,"")</f>
        <v/>
      </c>
      <c r="R102" s="117" t="str">
        <f>IF(登録済データ!$B105&lt;&gt;0,登録済データ!P105,"")</f>
        <v/>
      </c>
      <c r="S102" s="117" t="str">
        <f>IF(登録済データ!$B105&lt;&gt;0,登録済データ!Q105,"")</f>
        <v/>
      </c>
      <c r="T102" s="117" t="str">
        <f>IF(登録済データ!$B105&lt;&gt;0,登録済データ!R105,"")</f>
        <v/>
      </c>
      <c r="U102" s="117" t="str">
        <f>IF(登録済データ!$B105&lt;&gt;0,登録済データ!S105,"")</f>
        <v/>
      </c>
      <c r="V102" s="117" t="str">
        <f>IF(登録済データ!$B105&lt;&gt;0,登録済データ!T105,"")</f>
        <v/>
      </c>
      <c r="W102" s="117" t="str">
        <f>IF(登録済データ!$B105&lt;&gt;0,登録済データ!U105,"")</f>
        <v/>
      </c>
      <c r="X102" s="117" t="str">
        <f>IF(登録済データ!$B105&lt;&gt;0,登録済データ!V105,"")</f>
        <v/>
      </c>
      <c r="Y102" s="117" t="str">
        <f>IF(登録済データ!$B105&lt;&gt;0,登録済データ!W105,"")</f>
        <v/>
      </c>
      <c r="Z102" s="117" t="str">
        <f>IF(登録済データ!$B105&lt;&gt;0,登録済データ!X105,"")</f>
        <v/>
      </c>
      <c r="AA102" s="78" t="str">
        <f>IF($F102&lt;&gt;"",登録済データ!$C$4,"")</f>
        <v/>
      </c>
      <c r="AB102" s="78"/>
      <c r="AC102" s="78"/>
      <c r="AD102" s="117"/>
      <c r="AE102" s="78"/>
    </row>
    <row r="103" spans="1:31" s="120" customFormat="1" ht="13.5" customHeight="1">
      <c r="A103" s="37"/>
      <c r="B103" s="138" t="str">
        <f>IF($F103&lt;&gt;"",登録済データ!$C$2,"")</f>
        <v/>
      </c>
      <c r="C103" s="138" t="str">
        <f>IF($F103&lt;&gt;"",IF($I$1="企業コード3桁",LEFT(登録済データ!$C$3,3),LEFT(登録済データ!$C$3,6)),"")</f>
        <v/>
      </c>
      <c r="D103" s="138"/>
      <c r="E103" s="139" t="str">
        <f>IF(登録済データ!$B106&lt;&gt;0,登録済データ!C106,"")</f>
        <v/>
      </c>
      <c r="F103" s="139" t="str">
        <f>IF(登録済データ!$B106&lt;&gt;0,登録済データ!D106,"")</f>
        <v/>
      </c>
      <c r="G103" s="130" t="str">
        <f>IF(登録済データ!$B106&lt;&gt;0,登録済データ!E106,"")</f>
        <v/>
      </c>
      <c r="H103" s="125" t="str">
        <f>IF(登録済データ!$B106&lt;&gt;0,IF(登録済データ!F106&lt;&gt;"",登録済データ!F106,""),"")</f>
        <v/>
      </c>
      <c r="I103" s="125" t="str">
        <f>IF(登録済データ!$B106&lt;&gt;0,IF(登録済データ!G106&lt;&gt;"",登録済データ!G106,""),"")</f>
        <v/>
      </c>
      <c r="J103" s="125" t="str">
        <f>IF(登録済データ!$B106&lt;&gt;0,IF(登録済データ!H106&lt;&gt;"",登録済データ!H106,""),"")</f>
        <v/>
      </c>
      <c r="K103" s="125" t="str">
        <f>IF(登録済データ!$B106&lt;&gt;0,IF(登録済データ!I106&lt;&gt;"",登録済データ!I106,""),"")</f>
        <v/>
      </c>
      <c r="L103" s="117" t="str">
        <f>IF(登録済データ!$B106&lt;&gt;0,登録済データ!J106,"")</f>
        <v/>
      </c>
      <c r="M103" s="117" t="str">
        <f>IF(登録済データ!$B106&lt;&gt;0,登録済データ!K106,"")</f>
        <v/>
      </c>
      <c r="N103" s="117" t="str">
        <f>IF(登録済データ!$B106&lt;&gt;0,登録済データ!L106,"")</f>
        <v/>
      </c>
      <c r="O103" s="117" t="str">
        <f>IF(登録済データ!$B106&lt;&gt;0,登録済データ!M106,"")</f>
        <v/>
      </c>
      <c r="P103" s="117" t="str">
        <f>IF(登録済データ!$B106&lt;&gt;0,登録済データ!N106,"")</f>
        <v/>
      </c>
      <c r="Q103" s="117" t="str">
        <f>IF(登録済データ!$B106&lt;&gt;0,登録済データ!O106,"")</f>
        <v/>
      </c>
      <c r="R103" s="117" t="str">
        <f>IF(登録済データ!$B106&lt;&gt;0,登録済データ!P106,"")</f>
        <v/>
      </c>
      <c r="S103" s="117" t="str">
        <f>IF(登録済データ!$B106&lt;&gt;0,登録済データ!Q106,"")</f>
        <v/>
      </c>
      <c r="T103" s="117" t="str">
        <f>IF(登録済データ!$B106&lt;&gt;0,登録済データ!R106,"")</f>
        <v/>
      </c>
      <c r="U103" s="117" t="str">
        <f>IF(登録済データ!$B106&lt;&gt;0,登録済データ!S106,"")</f>
        <v/>
      </c>
      <c r="V103" s="117" t="str">
        <f>IF(登録済データ!$B106&lt;&gt;0,登録済データ!T106,"")</f>
        <v/>
      </c>
      <c r="W103" s="117" t="str">
        <f>IF(登録済データ!$B106&lt;&gt;0,登録済データ!U106,"")</f>
        <v/>
      </c>
      <c r="X103" s="117" t="str">
        <f>IF(登録済データ!$B106&lt;&gt;0,登録済データ!V106,"")</f>
        <v/>
      </c>
      <c r="Y103" s="117" t="str">
        <f>IF(登録済データ!$B106&lt;&gt;0,登録済データ!W106,"")</f>
        <v/>
      </c>
      <c r="Z103" s="117" t="str">
        <f>IF(登録済データ!$B106&lt;&gt;0,登録済データ!X106,"")</f>
        <v/>
      </c>
      <c r="AA103" s="78" t="str">
        <f>IF($F103&lt;&gt;"",登録済データ!$C$4,"")</f>
        <v/>
      </c>
      <c r="AB103" s="78"/>
      <c r="AC103" s="78"/>
      <c r="AD103" s="117"/>
      <c r="AE103" s="78"/>
    </row>
    <row r="104" spans="1:31" s="120" customFormat="1" ht="13.5" customHeight="1">
      <c r="A104" s="37"/>
      <c r="B104" s="138" t="str">
        <f>IF($F104&lt;&gt;"",登録済データ!$C$2,"")</f>
        <v/>
      </c>
      <c r="C104" s="138" t="str">
        <f>IF($F104&lt;&gt;"",IF($I$1="企業コード3桁",LEFT(登録済データ!$C$3,3),LEFT(登録済データ!$C$3,6)),"")</f>
        <v/>
      </c>
      <c r="D104" s="138"/>
      <c r="E104" s="139" t="str">
        <f>IF(登録済データ!$B107&lt;&gt;0,登録済データ!C107,"")</f>
        <v/>
      </c>
      <c r="F104" s="139" t="str">
        <f>IF(登録済データ!$B107&lt;&gt;0,登録済データ!D107,"")</f>
        <v/>
      </c>
      <c r="G104" s="130" t="str">
        <f>IF(登録済データ!$B107&lt;&gt;0,登録済データ!E107,"")</f>
        <v/>
      </c>
      <c r="H104" s="125" t="str">
        <f>IF(登録済データ!$B107&lt;&gt;0,IF(登録済データ!F107&lt;&gt;"",登録済データ!F107,""),"")</f>
        <v/>
      </c>
      <c r="I104" s="125" t="str">
        <f>IF(登録済データ!$B107&lt;&gt;0,IF(登録済データ!G107&lt;&gt;"",登録済データ!G107,""),"")</f>
        <v/>
      </c>
      <c r="J104" s="125" t="str">
        <f>IF(登録済データ!$B107&lt;&gt;0,IF(登録済データ!H107&lt;&gt;"",登録済データ!H107,""),"")</f>
        <v/>
      </c>
      <c r="K104" s="125" t="str">
        <f>IF(登録済データ!$B107&lt;&gt;0,IF(登録済データ!I107&lt;&gt;"",登録済データ!I107,""),"")</f>
        <v/>
      </c>
      <c r="L104" s="117" t="str">
        <f>IF(登録済データ!$B107&lt;&gt;0,登録済データ!J107,"")</f>
        <v/>
      </c>
      <c r="M104" s="117" t="str">
        <f>IF(登録済データ!$B107&lt;&gt;0,登録済データ!K107,"")</f>
        <v/>
      </c>
      <c r="N104" s="117" t="str">
        <f>IF(登録済データ!$B107&lt;&gt;0,登録済データ!L107,"")</f>
        <v/>
      </c>
      <c r="O104" s="117" t="str">
        <f>IF(登録済データ!$B107&lt;&gt;0,登録済データ!M107,"")</f>
        <v/>
      </c>
      <c r="P104" s="117" t="str">
        <f>IF(登録済データ!$B107&lt;&gt;0,登録済データ!N107,"")</f>
        <v/>
      </c>
      <c r="Q104" s="117" t="str">
        <f>IF(登録済データ!$B107&lt;&gt;0,登録済データ!O107,"")</f>
        <v/>
      </c>
      <c r="R104" s="117" t="str">
        <f>IF(登録済データ!$B107&lt;&gt;0,登録済データ!P107,"")</f>
        <v/>
      </c>
      <c r="S104" s="117" t="str">
        <f>IF(登録済データ!$B107&lt;&gt;0,登録済データ!Q107,"")</f>
        <v/>
      </c>
      <c r="T104" s="117" t="str">
        <f>IF(登録済データ!$B107&lt;&gt;0,登録済データ!R107,"")</f>
        <v/>
      </c>
      <c r="U104" s="117" t="str">
        <f>IF(登録済データ!$B107&lt;&gt;0,登録済データ!S107,"")</f>
        <v/>
      </c>
      <c r="V104" s="117" t="str">
        <f>IF(登録済データ!$B107&lt;&gt;0,登録済データ!T107,"")</f>
        <v/>
      </c>
      <c r="W104" s="117" t="str">
        <f>IF(登録済データ!$B107&lt;&gt;0,登録済データ!U107,"")</f>
        <v/>
      </c>
      <c r="X104" s="117" t="str">
        <f>IF(登録済データ!$B107&lt;&gt;0,登録済データ!V107,"")</f>
        <v/>
      </c>
      <c r="Y104" s="117" t="str">
        <f>IF(登録済データ!$B107&lt;&gt;0,登録済データ!W107,"")</f>
        <v/>
      </c>
      <c r="Z104" s="117" t="str">
        <f>IF(登録済データ!$B107&lt;&gt;0,登録済データ!X107,"")</f>
        <v/>
      </c>
      <c r="AA104" s="78" t="str">
        <f>IF($F104&lt;&gt;"",登録済データ!$C$4,"")</f>
        <v/>
      </c>
      <c r="AB104" s="78"/>
      <c r="AC104" s="78"/>
      <c r="AD104" s="117"/>
      <c r="AE104" s="78"/>
    </row>
    <row r="105" spans="1:31" s="120" customFormat="1" ht="13.5" customHeight="1">
      <c r="A105" s="37"/>
      <c r="B105" s="138" t="str">
        <f>IF($F105&lt;&gt;"",登録済データ!$C$2,"")</f>
        <v/>
      </c>
      <c r="C105" s="138" t="str">
        <f>IF($F105&lt;&gt;"",IF($I$1="企業コード3桁",LEFT(登録済データ!$C$3,3),LEFT(登録済データ!$C$3,6)),"")</f>
        <v/>
      </c>
      <c r="D105" s="138"/>
      <c r="E105" s="139" t="str">
        <f>IF(登録済データ!$B108&lt;&gt;0,登録済データ!C108,"")</f>
        <v/>
      </c>
      <c r="F105" s="139" t="str">
        <f>IF(登録済データ!$B108&lt;&gt;0,登録済データ!D108,"")</f>
        <v/>
      </c>
      <c r="G105" s="130" t="str">
        <f>IF(登録済データ!$B108&lt;&gt;0,登録済データ!E108,"")</f>
        <v/>
      </c>
      <c r="H105" s="125" t="str">
        <f>IF(登録済データ!$B108&lt;&gt;0,IF(登録済データ!F108&lt;&gt;"",登録済データ!F108,""),"")</f>
        <v/>
      </c>
      <c r="I105" s="125" t="str">
        <f>IF(登録済データ!$B108&lt;&gt;0,IF(登録済データ!G108&lt;&gt;"",登録済データ!G108,""),"")</f>
        <v/>
      </c>
      <c r="J105" s="125" t="str">
        <f>IF(登録済データ!$B108&lt;&gt;0,IF(登録済データ!H108&lt;&gt;"",登録済データ!H108,""),"")</f>
        <v/>
      </c>
      <c r="K105" s="125" t="str">
        <f>IF(登録済データ!$B108&lt;&gt;0,IF(登録済データ!I108&lt;&gt;"",登録済データ!I108,""),"")</f>
        <v/>
      </c>
      <c r="L105" s="117" t="str">
        <f>IF(登録済データ!$B108&lt;&gt;0,登録済データ!J108,"")</f>
        <v/>
      </c>
      <c r="M105" s="117" t="str">
        <f>IF(登録済データ!$B108&lt;&gt;0,登録済データ!K108,"")</f>
        <v/>
      </c>
      <c r="N105" s="117" t="str">
        <f>IF(登録済データ!$B108&lt;&gt;0,登録済データ!L108,"")</f>
        <v/>
      </c>
      <c r="O105" s="117" t="str">
        <f>IF(登録済データ!$B108&lt;&gt;0,登録済データ!M108,"")</f>
        <v/>
      </c>
      <c r="P105" s="117" t="str">
        <f>IF(登録済データ!$B108&lt;&gt;0,登録済データ!N108,"")</f>
        <v/>
      </c>
      <c r="Q105" s="117" t="str">
        <f>IF(登録済データ!$B108&lt;&gt;0,登録済データ!O108,"")</f>
        <v/>
      </c>
      <c r="R105" s="117" t="str">
        <f>IF(登録済データ!$B108&lt;&gt;0,登録済データ!P108,"")</f>
        <v/>
      </c>
      <c r="S105" s="117" t="str">
        <f>IF(登録済データ!$B108&lt;&gt;0,登録済データ!Q108,"")</f>
        <v/>
      </c>
      <c r="T105" s="117" t="str">
        <f>IF(登録済データ!$B108&lt;&gt;0,登録済データ!R108,"")</f>
        <v/>
      </c>
      <c r="U105" s="117" t="str">
        <f>IF(登録済データ!$B108&lt;&gt;0,登録済データ!S108,"")</f>
        <v/>
      </c>
      <c r="V105" s="117" t="str">
        <f>IF(登録済データ!$B108&lt;&gt;0,登録済データ!T108,"")</f>
        <v/>
      </c>
      <c r="W105" s="117" t="str">
        <f>IF(登録済データ!$B108&lt;&gt;0,登録済データ!U108,"")</f>
        <v/>
      </c>
      <c r="X105" s="117" t="str">
        <f>IF(登録済データ!$B108&lt;&gt;0,登録済データ!V108,"")</f>
        <v/>
      </c>
      <c r="Y105" s="117" t="str">
        <f>IF(登録済データ!$B108&lt;&gt;0,登録済データ!W108,"")</f>
        <v/>
      </c>
      <c r="Z105" s="117" t="str">
        <f>IF(登録済データ!$B108&lt;&gt;0,登録済データ!X108,"")</f>
        <v/>
      </c>
      <c r="AA105" s="78" t="str">
        <f>IF($F105&lt;&gt;"",登録済データ!$C$4,"")</f>
        <v/>
      </c>
      <c r="AB105" s="78"/>
      <c r="AC105" s="78"/>
      <c r="AD105" s="117"/>
      <c r="AE105" s="78"/>
    </row>
    <row r="106" spans="1:31" s="120" customFormat="1" ht="13.5" customHeight="1">
      <c r="A106" s="37"/>
      <c r="B106" s="138" t="str">
        <f>IF($F106&lt;&gt;"",登録済データ!$C$2,"")</f>
        <v/>
      </c>
      <c r="C106" s="138" t="str">
        <f>IF($F106&lt;&gt;"",IF($I$1="企業コード3桁",LEFT(登録済データ!$C$3,3),LEFT(登録済データ!$C$3,6)),"")</f>
        <v/>
      </c>
      <c r="D106" s="138"/>
      <c r="E106" s="139" t="str">
        <f>IF(登録済データ!$B109&lt;&gt;0,登録済データ!C109,"")</f>
        <v/>
      </c>
      <c r="F106" s="139" t="str">
        <f>IF(登録済データ!$B109&lt;&gt;0,登録済データ!D109,"")</f>
        <v/>
      </c>
      <c r="G106" s="130" t="str">
        <f>IF(登録済データ!$B109&lt;&gt;0,登録済データ!E109,"")</f>
        <v/>
      </c>
      <c r="H106" s="125" t="str">
        <f>IF(登録済データ!$B109&lt;&gt;0,IF(登録済データ!F109&lt;&gt;"",登録済データ!F109,""),"")</f>
        <v/>
      </c>
      <c r="I106" s="125" t="str">
        <f>IF(登録済データ!$B109&lt;&gt;0,IF(登録済データ!G109&lt;&gt;"",登録済データ!G109,""),"")</f>
        <v/>
      </c>
      <c r="J106" s="125" t="str">
        <f>IF(登録済データ!$B109&lt;&gt;0,IF(登録済データ!H109&lt;&gt;"",登録済データ!H109,""),"")</f>
        <v/>
      </c>
      <c r="K106" s="125" t="str">
        <f>IF(登録済データ!$B109&lt;&gt;0,IF(登録済データ!I109&lt;&gt;"",登録済データ!I109,""),"")</f>
        <v/>
      </c>
      <c r="L106" s="117" t="str">
        <f>IF(登録済データ!$B109&lt;&gt;0,登録済データ!J109,"")</f>
        <v/>
      </c>
      <c r="M106" s="117" t="str">
        <f>IF(登録済データ!$B109&lt;&gt;0,登録済データ!K109,"")</f>
        <v/>
      </c>
      <c r="N106" s="117" t="str">
        <f>IF(登録済データ!$B109&lt;&gt;0,登録済データ!L109,"")</f>
        <v/>
      </c>
      <c r="O106" s="117" t="str">
        <f>IF(登録済データ!$B109&lt;&gt;0,登録済データ!M109,"")</f>
        <v/>
      </c>
      <c r="P106" s="117" t="str">
        <f>IF(登録済データ!$B109&lt;&gt;0,登録済データ!N109,"")</f>
        <v/>
      </c>
      <c r="Q106" s="117" t="str">
        <f>IF(登録済データ!$B109&lt;&gt;0,登録済データ!O109,"")</f>
        <v/>
      </c>
      <c r="R106" s="117" t="str">
        <f>IF(登録済データ!$B109&lt;&gt;0,登録済データ!P109,"")</f>
        <v/>
      </c>
      <c r="S106" s="117" t="str">
        <f>IF(登録済データ!$B109&lt;&gt;0,登録済データ!Q109,"")</f>
        <v/>
      </c>
      <c r="T106" s="117" t="str">
        <f>IF(登録済データ!$B109&lt;&gt;0,登録済データ!R109,"")</f>
        <v/>
      </c>
      <c r="U106" s="117" t="str">
        <f>IF(登録済データ!$B109&lt;&gt;0,登録済データ!S109,"")</f>
        <v/>
      </c>
      <c r="V106" s="117" t="str">
        <f>IF(登録済データ!$B109&lt;&gt;0,登録済データ!T109,"")</f>
        <v/>
      </c>
      <c r="W106" s="117" t="str">
        <f>IF(登録済データ!$B109&lt;&gt;0,登録済データ!U109,"")</f>
        <v/>
      </c>
      <c r="X106" s="117" t="str">
        <f>IF(登録済データ!$B109&lt;&gt;0,登録済データ!V109,"")</f>
        <v/>
      </c>
      <c r="Y106" s="117" t="str">
        <f>IF(登録済データ!$B109&lt;&gt;0,登録済データ!W109,"")</f>
        <v/>
      </c>
      <c r="Z106" s="117" t="str">
        <f>IF(登録済データ!$B109&lt;&gt;0,登録済データ!X109,"")</f>
        <v/>
      </c>
      <c r="AA106" s="78" t="str">
        <f>IF($F106&lt;&gt;"",登録済データ!$C$4,"")</f>
        <v/>
      </c>
      <c r="AB106" s="78"/>
      <c r="AC106" s="78"/>
      <c r="AD106" s="117"/>
      <c r="AE106" s="78"/>
    </row>
    <row r="107" spans="1:31" s="120" customFormat="1" ht="13.5" customHeight="1">
      <c r="A107" s="37"/>
      <c r="B107" s="138" t="str">
        <f>IF($F107&lt;&gt;"",登録済データ!$C$2,"")</f>
        <v/>
      </c>
      <c r="C107" s="138" t="str">
        <f>IF($F107&lt;&gt;"",IF($I$1="企業コード3桁",LEFT(登録済データ!$C$3,3),LEFT(登録済データ!$C$3,6)),"")</f>
        <v/>
      </c>
      <c r="D107" s="138"/>
      <c r="E107" s="139" t="str">
        <f>IF(登録済データ!$B110&lt;&gt;0,登録済データ!C110,"")</f>
        <v/>
      </c>
      <c r="F107" s="139" t="str">
        <f>IF(登録済データ!$B110&lt;&gt;0,登録済データ!D110,"")</f>
        <v/>
      </c>
      <c r="G107" s="130" t="str">
        <f>IF(登録済データ!$B110&lt;&gt;0,登録済データ!E110,"")</f>
        <v/>
      </c>
      <c r="H107" s="125" t="str">
        <f>IF(登録済データ!$B110&lt;&gt;0,IF(登録済データ!F110&lt;&gt;"",登録済データ!F110,""),"")</f>
        <v/>
      </c>
      <c r="I107" s="125" t="str">
        <f>IF(登録済データ!$B110&lt;&gt;0,IF(登録済データ!G110&lt;&gt;"",登録済データ!G110,""),"")</f>
        <v/>
      </c>
      <c r="J107" s="125" t="str">
        <f>IF(登録済データ!$B110&lt;&gt;0,IF(登録済データ!H110&lt;&gt;"",登録済データ!H110,""),"")</f>
        <v/>
      </c>
      <c r="K107" s="125" t="str">
        <f>IF(登録済データ!$B110&lt;&gt;0,IF(登録済データ!I110&lt;&gt;"",登録済データ!I110,""),"")</f>
        <v/>
      </c>
      <c r="L107" s="117" t="str">
        <f>IF(登録済データ!$B110&lt;&gt;0,登録済データ!J110,"")</f>
        <v/>
      </c>
      <c r="M107" s="117" t="str">
        <f>IF(登録済データ!$B110&lt;&gt;0,登録済データ!K110,"")</f>
        <v/>
      </c>
      <c r="N107" s="117" t="str">
        <f>IF(登録済データ!$B110&lt;&gt;0,登録済データ!L110,"")</f>
        <v/>
      </c>
      <c r="O107" s="117" t="str">
        <f>IF(登録済データ!$B110&lt;&gt;0,登録済データ!M110,"")</f>
        <v/>
      </c>
      <c r="P107" s="117" t="str">
        <f>IF(登録済データ!$B110&lt;&gt;0,登録済データ!N110,"")</f>
        <v/>
      </c>
      <c r="Q107" s="117" t="str">
        <f>IF(登録済データ!$B110&lt;&gt;0,登録済データ!O110,"")</f>
        <v/>
      </c>
      <c r="R107" s="117" t="str">
        <f>IF(登録済データ!$B110&lt;&gt;0,登録済データ!P110,"")</f>
        <v/>
      </c>
      <c r="S107" s="117" t="str">
        <f>IF(登録済データ!$B110&lt;&gt;0,登録済データ!Q110,"")</f>
        <v/>
      </c>
      <c r="T107" s="117" t="str">
        <f>IF(登録済データ!$B110&lt;&gt;0,登録済データ!R110,"")</f>
        <v/>
      </c>
      <c r="U107" s="117" t="str">
        <f>IF(登録済データ!$B110&lt;&gt;0,登録済データ!S110,"")</f>
        <v/>
      </c>
      <c r="V107" s="117" t="str">
        <f>IF(登録済データ!$B110&lt;&gt;0,登録済データ!T110,"")</f>
        <v/>
      </c>
      <c r="W107" s="117" t="str">
        <f>IF(登録済データ!$B110&lt;&gt;0,登録済データ!U110,"")</f>
        <v/>
      </c>
      <c r="X107" s="117" t="str">
        <f>IF(登録済データ!$B110&lt;&gt;0,登録済データ!V110,"")</f>
        <v/>
      </c>
      <c r="Y107" s="117" t="str">
        <f>IF(登録済データ!$B110&lt;&gt;0,登録済データ!W110,"")</f>
        <v/>
      </c>
      <c r="Z107" s="117" t="str">
        <f>IF(登録済データ!$B110&lt;&gt;0,登録済データ!X110,"")</f>
        <v/>
      </c>
      <c r="AA107" s="78" t="str">
        <f>IF($F107&lt;&gt;"",登録済データ!$C$4,"")</f>
        <v/>
      </c>
      <c r="AB107" s="78"/>
      <c r="AC107" s="78"/>
      <c r="AD107" s="117"/>
      <c r="AE107" s="78"/>
    </row>
    <row r="108" spans="1:31" s="120" customFormat="1" ht="13.5" customHeight="1">
      <c r="A108" s="37"/>
      <c r="B108" s="138" t="str">
        <f>IF($F108&lt;&gt;"",登録済データ!$C$2,"")</f>
        <v/>
      </c>
      <c r="C108" s="138" t="str">
        <f>IF($F108&lt;&gt;"",IF($I$1="企業コード3桁",LEFT(登録済データ!$C$3,3),LEFT(登録済データ!$C$3,6)),"")</f>
        <v/>
      </c>
      <c r="D108" s="138"/>
      <c r="E108" s="139" t="str">
        <f>IF(登録済データ!$B111&lt;&gt;0,登録済データ!C111,"")</f>
        <v/>
      </c>
      <c r="F108" s="139" t="str">
        <f>IF(登録済データ!$B111&lt;&gt;0,登録済データ!D111,"")</f>
        <v/>
      </c>
      <c r="G108" s="130" t="str">
        <f>IF(登録済データ!$B111&lt;&gt;0,登録済データ!E111,"")</f>
        <v/>
      </c>
      <c r="H108" s="125" t="str">
        <f>IF(登録済データ!$B111&lt;&gt;0,IF(登録済データ!F111&lt;&gt;"",登録済データ!F111,""),"")</f>
        <v/>
      </c>
      <c r="I108" s="125" t="str">
        <f>IF(登録済データ!$B111&lt;&gt;0,IF(登録済データ!G111&lt;&gt;"",登録済データ!G111,""),"")</f>
        <v/>
      </c>
      <c r="J108" s="125" t="str">
        <f>IF(登録済データ!$B111&lt;&gt;0,IF(登録済データ!H111&lt;&gt;"",登録済データ!H111,""),"")</f>
        <v/>
      </c>
      <c r="K108" s="125" t="str">
        <f>IF(登録済データ!$B111&lt;&gt;0,IF(登録済データ!I111&lt;&gt;"",登録済データ!I111,""),"")</f>
        <v/>
      </c>
      <c r="L108" s="117" t="str">
        <f>IF(登録済データ!$B111&lt;&gt;0,登録済データ!J111,"")</f>
        <v/>
      </c>
      <c r="M108" s="117" t="str">
        <f>IF(登録済データ!$B111&lt;&gt;0,登録済データ!K111,"")</f>
        <v/>
      </c>
      <c r="N108" s="117" t="str">
        <f>IF(登録済データ!$B111&lt;&gt;0,登録済データ!L111,"")</f>
        <v/>
      </c>
      <c r="O108" s="117" t="str">
        <f>IF(登録済データ!$B111&lt;&gt;0,登録済データ!M111,"")</f>
        <v/>
      </c>
      <c r="P108" s="117" t="str">
        <f>IF(登録済データ!$B111&lt;&gt;0,登録済データ!N111,"")</f>
        <v/>
      </c>
      <c r="Q108" s="117" t="str">
        <f>IF(登録済データ!$B111&lt;&gt;0,登録済データ!O111,"")</f>
        <v/>
      </c>
      <c r="R108" s="117" t="str">
        <f>IF(登録済データ!$B111&lt;&gt;0,登録済データ!P111,"")</f>
        <v/>
      </c>
      <c r="S108" s="117" t="str">
        <f>IF(登録済データ!$B111&lt;&gt;0,登録済データ!Q111,"")</f>
        <v/>
      </c>
      <c r="T108" s="117" t="str">
        <f>IF(登録済データ!$B111&lt;&gt;0,登録済データ!R111,"")</f>
        <v/>
      </c>
      <c r="U108" s="117" t="str">
        <f>IF(登録済データ!$B111&lt;&gt;0,登録済データ!S111,"")</f>
        <v/>
      </c>
      <c r="V108" s="117" t="str">
        <f>IF(登録済データ!$B111&lt;&gt;0,登録済データ!T111,"")</f>
        <v/>
      </c>
      <c r="W108" s="117" t="str">
        <f>IF(登録済データ!$B111&lt;&gt;0,登録済データ!U111,"")</f>
        <v/>
      </c>
      <c r="X108" s="117" t="str">
        <f>IF(登録済データ!$B111&lt;&gt;0,登録済データ!V111,"")</f>
        <v/>
      </c>
      <c r="Y108" s="117" t="str">
        <f>IF(登録済データ!$B111&lt;&gt;0,登録済データ!W111,"")</f>
        <v/>
      </c>
      <c r="Z108" s="117" t="str">
        <f>IF(登録済データ!$B111&lt;&gt;0,登録済データ!X111,"")</f>
        <v/>
      </c>
      <c r="AA108" s="78" t="str">
        <f>IF($F108&lt;&gt;"",登録済データ!$C$4,"")</f>
        <v/>
      </c>
      <c r="AB108" s="78"/>
      <c r="AC108" s="78"/>
      <c r="AD108" s="117"/>
      <c r="AE108" s="78"/>
    </row>
    <row r="109" spans="1:31" s="120" customFormat="1" ht="13.5" customHeight="1">
      <c r="A109" s="37"/>
      <c r="B109" s="138" t="str">
        <f>IF($F109&lt;&gt;"",登録済データ!$C$2,"")</f>
        <v/>
      </c>
      <c r="C109" s="138" t="str">
        <f>IF($F109&lt;&gt;"",IF($I$1="企業コード3桁",LEFT(登録済データ!$C$3,3),LEFT(登録済データ!$C$3,6)),"")</f>
        <v/>
      </c>
      <c r="D109" s="138"/>
      <c r="E109" s="139" t="str">
        <f>IF(登録済データ!$B112&lt;&gt;0,登録済データ!C112,"")</f>
        <v/>
      </c>
      <c r="F109" s="139" t="str">
        <f>IF(登録済データ!$B112&lt;&gt;0,登録済データ!D112,"")</f>
        <v/>
      </c>
      <c r="G109" s="130" t="str">
        <f>IF(登録済データ!$B112&lt;&gt;0,登録済データ!E112,"")</f>
        <v/>
      </c>
      <c r="H109" s="125" t="str">
        <f>IF(登録済データ!$B112&lt;&gt;0,IF(登録済データ!F112&lt;&gt;"",登録済データ!F112,""),"")</f>
        <v/>
      </c>
      <c r="I109" s="125" t="str">
        <f>IF(登録済データ!$B112&lt;&gt;0,IF(登録済データ!G112&lt;&gt;"",登録済データ!G112,""),"")</f>
        <v/>
      </c>
      <c r="J109" s="125" t="str">
        <f>IF(登録済データ!$B112&lt;&gt;0,IF(登録済データ!H112&lt;&gt;"",登録済データ!H112,""),"")</f>
        <v/>
      </c>
      <c r="K109" s="125" t="str">
        <f>IF(登録済データ!$B112&lt;&gt;0,IF(登録済データ!I112&lt;&gt;"",登録済データ!I112,""),"")</f>
        <v/>
      </c>
      <c r="L109" s="117" t="str">
        <f>IF(登録済データ!$B112&lt;&gt;0,登録済データ!J112,"")</f>
        <v/>
      </c>
      <c r="M109" s="117" t="str">
        <f>IF(登録済データ!$B112&lt;&gt;0,登録済データ!K112,"")</f>
        <v/>
      </c>
      <c r="N109" s="117" t="str">
        <f>IF(登録済データ!$B112&lt;&gt;0,登録済データ!L112,"")</f>
        <v/>
      </c>
      <c r="O109" s="117" t="str">
        <f>IF(登録済データ!$B112&lt;&gt;0,登録済データ!M112,"")</f>
        <v/>
      </c>
      <c r="P109" s="117" t="str">
        <f>IF(登録済データ!$B112&lt;&gt;0,登録済データ!N112,"")</f>
        <v/>
      </c>
      <c r="Q109" s="117" t="str">
        <f>IF(登録済データ!$B112&lt;&gt;0,登録済データ!O112,"")</f>
        <v/>
      </c>
      <c r="R109" s="117" t="str">
        <f>IF(登録済データ!$B112&lt;&gt;0,登録済データ!P112,"")</f>
        <v/>
      </c>
      <c r="S109" s="117" t="str">
        <f>IF(登録済データ!$B112&lt;&gt;0,登録済データ!Q112,"")</f>
        <v/>
      </c>
      <c r="T109" s="117" t="str">
        <f>IF(登録済データ!$B112&lt;&gt;0,登録済データ!R112,"")</f>
        <v/>
      </c>
      <c r="U109" s="117" t="str">
        <f>IF(登録済データ!$B112&lt;&gt;0,登録済データ!S112,"")</f>
        <v/>
      </c>
      <c r="V109" s="117" t="str">
        <f>IF(登録済データ!$B112&lt;&gt;0,登録済データ!T112,"")</f>
        <v/>
      </c>
      <c r="W109" s="117" t="str">
        <f>IF(登録済データ!$B112&lt;&gt;0,登録済データ!U112,"")</f>
        <v/>
      </c>
      <c r="X109" s="117" t="str">
        <f>IF(登録済データ!$B112&lt;&gt;0,登録済データ!V112,"")</f>
        <v/>
      </c>
      <c r="Y109" s="117" t="str">
        <f>IF(登録済データ!$B112&lt;&gt;0,登録済データ!W112,"")</f>
        <v/>
      </c>
      <c r="Z109" s="117" t="str">
        <f>IF(登録済データ!$B112&lt;&gt;0,登録済データ!X112,"")</f>
        <v/>
      </c>
      <c r="AA109" s="78" t="str">
        <f>IF($F109&lt;&gt;"",登録済データ!$C$4,"")</f>
        <v/>
      </c>
      <c r="AB109" s="78"/>
      <c r="AC109" s="78"/>
      <c r="AD109" s="117"/>
      <c r="AE109" s="78"/>
    </row>
    <row r="110" spans="1:31" s="120" customFormat="1" ht="13.5" customHeight="1">
      <c r="A110" s="37"/>
      <c r="B110" s="138" t="str">
        <f>IF($F110&lt;&gt;"",登録済データ!$C$2,"")</f>
        <v/>
      </c>
      <c r="C110" s="138" t="str">
        <f>IF($F110&lt;&gt;"",IF($I$1="企業コード3桁",LEFT(登録済データ!$C$3,3),LEFT(登録済データ!$C$3,6)),"")</f>
        <v/>
      </c>
      <c r="D110" s="138"/>
      <c r="E110" s="139" t="str">
        <f>IF(登録済データ!$B113&lt;&gt;0,登録済データ!C113,"")</f>
        <v/>
      </c>
      <c r="F110" s="139" t="str">
        <f>IF(登録済データ!$B113&lt;&gt;0,登録済データ!D113,"")</f>
        <v/>
      </c>
      <c r="G110" s="130" t="str">
        <f>IF(登録済データ!$B113&lt;&gt;0,登録済データ!E113,"")</f>
        <v/>
      </c>
      <c r="H110" s="125" t="str">
        <f>IF(登録済データ!$B113&lt;&gt;0,IF(登録済データ!F113&lt;&gt;"",登録済データ!F113,""),"")</f>
        <v/>
      </c>
      <c r="I110" s="125" t="str">
        <f>IF(登録済データ!$B113&lt;&gt;0,IF(登録済データ!G113&lt;&gt;"",登録済データ!G113,""),"")</f>
        <v/>
      </c>
      <c r="J110" s="125" t="str">
        <f>IF(登録済データ!$B113&lt;&gt;0,IF(登録済データ!H113&lt;&gt;"",登録済データ!H113,""),"")</f>
        <v/>
      </c>
      <c r="K110" s="125" t="str">
        <f>IF(登録済データ!$B113&lt;&gt;0,IF(登録済データ!I113&lt;&gt;"",登録済データ!I113,""),"")</f>
        <v/>
      </c>
      <c r="L110" s="117" t="str">
        <f>IF(登録済データ!$B113&lt;&gt;0,登録済データ!J113,"")</f>
        <v/>
      </c>
      <c r="M110" s="117" t="str">
        <f>IF(登録済データ!$B113&lt;&gt;0,登録済データ!K113,"")</f>
        <v/>
      </c>
      <c r="N110" s="117" t="str">
        <f>IF(登録済データ!$B113&lt;&gt;0,登録済データ!L113,"")</f>
        <v/>
      </c>
      <c r="O110" s="117" t="str">
        <f>IF(登録済データ!$B113&lt;&gt;0,登録済データ!M113,"")</f>
        <v/>
      </c>
      <c r="P110" s="117" t="str">
        <f>IF(登録済データ!$B113&lt;&gt;0,登録済データ!N113,"")</f>
        <v/>
      </c>
      <c r="Q110" s="117" t="str">
        <f>IF(登録済データ!$B113&lt;&gt;0,登録済データ!O113,"")</f>
        <v/>
      </c>
      <c r="R110" s="117" t="str">
        <f>IF(登録済データ!$B113&lt;&gt;0,登録済データ!P113,"")</f>
        <v/>
      </c>
      <c r="S110" s="117" t="str">
        <f>IF(登録済データ!$B113&lt;&gt;0,登録済データ!Q113,"")</f>
        <v/>
      </c>
      <c r="T110" s="117" t="str">
        <f>IF(登録済データ!$B113&lt;&gt;0,登録済データ!R113,"")</f>
        <v/>
      </c>
      <c r="U110" s="117" t="str">
        <f>IF(登録済データ!$B113&lt;&gt;0,登録済データ!S113,"")</f>
        <v/>
      </c>
      <c r="V110" s="117" t="str">
        <f>IF(登録済データ!$B113&lt;&gt;0,登録済データ!T113,"")</f>
        <v/>
      </c>
      <c r="W110" s="117" t="str">
        <f>IF(登録済データ!$B113&lt;&gt;0,登録済データ!U113,"")</f>
        <v/>
      </c>
      <c r="X110" s="117" t="str">
        <f>IF(登録済データ!$B113&lt;&gt;0,登録済データ!V113,"")</f>
        <v/>
      </c>
      <c r="Y110" s="117" t="str">
        <f>IF(登録済データ!$B113&lt;&gt;0,登録済データ!W113,"")</f>
        <v/>
      </c>
      <c r="Z110" s="117" t="str">
        <f>IF(登録済データ!$B113&lt;&gt;0,登録済データ!X113,"")</f>
        <v/>
      </c>
      <c r="AA110" s="78" t="str">
        <f>IF($F110&lt;&gt;"",登録済データ!$C$4,"")</f>
        <v/>
      </c>
      <c r="AB110" s="78"/>
      <c r="AC110" s="78"/>
      <c r="AD110" s="117"/>
      <c r="AE110" s="78"/>
    </row>
    <row r="111" spans="1:31" s="120" customFormat="1" ht="13.5" customHeight="1">
      <c r="A111" s="37"/>
      <c r="B111" s="138" t="str">
        <f>IF($F111&lt;&gt;"",登録済データ!$C$2,"")</f>
        <v/>
      </c>
      <c r="C111" s="138" t="str">
        <f>IF($F111&lt;&gt;"",IF($I$1="企業コード3桁",LEFT(登録済データ!$C$3,3),LEFT(登録済データ!$C$3,6)),"")</f>
        <v/>
      </c>
      <c r="D111" s="138"/>
      <c r="E111" s="139" t="str">
        <f>IF(登録済データ!$B114&lt;&gt;0,登録済データ!C114,"")</f>
        <v/>
      </c>
      <c r="F111" s="139" t="str">
        <f>IF(登録済データ!$B114&lt;&gt;0,登録済データ!D114,"")</f>
        <v/>
      </c>
      <c r="G111" s="130" t="str">
        <f>IF(登録済データ!$B114&lt;&gt;0,登録済データ!E114,"")</f>
        <v/>
      </c>
      <c r="H111" s="125" t="str">
        <f>IF(登録済データ!$B114&lt;&gt;0,IF(登録済データ!F114&lt;&gt;"",登録済データ!F114,""),"")</f>
        <v/>
      </c>
      <c r="I111" s="125" t="str">
        <f>IF(登録済データ!$B114&lt;&gt;0,IF(登録済データ!G114&lt;&gt;"",登録済データ!G114,""),"")</f>
        <v/>
      </c>
      <c r="J111" s="125" t="str">
        <f>IF(登録済データ!$B114&lt;&gt;0,IF(登録済データ!H114&lt;&gt;"",登録済データ!H114,""),"")</f>
        <v/>
      </c>
      <c r="K111" s="125" t="str">
        <f>IF(登録済データ!$B114&lt;&gt;0,IF(登録済データ!I114&lt;&gt;"",登録済データ!I114,""),"")</f>
        <v/>
      </c>
      <c r="L111" s="117" t="str">
        <f>IF(登録済データ!$B114&lt;&gt;0,登録済データ!J114,"")</f>
        <v/>
      </c>
      <c r="M111" s="117" t="str">
        <f>IF(登録済データ!$B114&lt;&gt;0,登録済データ!K114,"")</f>
        <v/>
      </c>
      <c r="N111" s="117" t="str">
        <f>IF(登録済データ!$B114&lt;&gt;0,登録済データ!L114,"")</f>
        <v/>
      </c>
      <c r="O111" s="117" t="str">
        <f>IF(登録済データ!$B114&lt;&gt;0,登録済データ!M114,"")</f>
        <v/>
      </c>
      <c r="P111" s="117" t="str">
        <f>IF(登録済データ!$B114&lt;&gt;0,登録済データ!N114,"")</f>
        <v/>
      </c>
      <c r="Q111" s="117" t="str">
        <f>IF(登録済データ!$B114&lt;&gt;0,登録済データ!O114,"")</f>
        <v/>
      </c>
      <c r="R111" s="117" t="str">
        <f>IF(登録済データ!$B114&lt;&gt;0,登録済データ!P114,"")</f>
        <v/>
      </c>
      <c r="S111" s="117" t="str">
        <f>IF(登録済データ!$B114&lt;&gt;0,登録済データ!Q114,"")</f>
        <v/>
      </c>
      <c r="T111" s="117" t="str">
        <f>IF(登録済データ!$B114&lt;&gt;0,登録済データ!R114,"")</f>
        <v/>
      </c>
      <c r="U111" s="117" t="str">
        <f>IF(登録済データ!$B114&lt;&gt;0,登録済データ!S114,"")</f>
        <v/>
      </c>
      <c r="V111" s="117" t="str">
        <f>IF(登録済データ!$B114&lt;&gt;0,登録済データ!T114,"")</f>
        <v/>
      </c>
      <c r="W111" s="117" t="str">
        <f>IF(登録済データ!$B114&lt;&gt;0,登録済データ!U114,"")</f>
        <v/>
      </c>
      <c r="X111" s="117" t="str">
        <f>IF(登録済データ!$B114&lt;&gt;0,登録済データ!V114,"")</f>
        <v/>
      </c>
      <c r="Y111" s="117" t="str">
        <f>IF(登録済データ!$B114&lt;&gt;0,登録済データ!W114,"")</f>
        <v/>
      </c>
      <c r="Z111" s="117" t="str">
        <f>IF(登録済データ!$B114&lt;&gt;0,登録済データ!X114,"")</f>
        <v/>
      </c>
      <c r="AA111" s="78" t="str">
        <f>IF($F111&lt;&gt;"",登録済データ!$C$4,"")</f>
        <v/>
      </c>
      <c r="AB111" s="78"/>
      <c r="AC111" s="78"/>
      <c r="AD111" s="117"/>
      <c r="AE111" s="78"/>
    </row>
    <row r="112" spans="1:31" s="120" customFormat="1" ht="13.5" customHeight="1">
      <c r="A112" s="37"/>
      <c r="B112" s="138" t="str">
        <f>IF($F112&lt;&gt;"",登録済データ!$C$2,"")</f>
        <v/>
      </c>
      <c r="C112" s="138" t="str">
        <f>IF($F112&lt;&gt;"",IF($I$1="企業コード3桁",LEFT(登録済データ!$C$3,3),LEFT(登録済データ!$C$3,6)),"")</f>
        <v/>
      </c>
      <c r="D112" s="138"/>
      <c r="E112" s="139" t="str">
        <f>IF(登録済データ!$B115&lt;&gt;0,登録済データ!C115,"")</f>
        <v/>
      </c>
      <c r="F112" s="139" t="str">
        <f>IF(登録済データ!$B115&lt;&gt;0,登録済データ!D115,"")</f>
        <v/>
      </c>
      <c r="G112" s="130" t="str">
        <f>IF(登録済データ!$B115&lt;&gt;0,登録済データ!E115,"")</f>
        <v/>
      </c>
      <c r="H112" s="125" t="str">
        <f>IF(登録済データ!$B115&lt;&gt;0,IF(登録済データ!F115&lt;&gt;"",登録済データ!F115,""),"")</f>
        <v/>
      </c>
      <c r="I112" s="125" t="str">
        <f>IF(登録済データ!$B115&lt;&gt;0,IF(登録済データ!G115&lt;&gt;"",登録済データ!G115,""),"")</f>
        <v/>
      </c>
      <c r="J112" s="125" t="str">
        <f>IF(登録済データ!$B115&lt;&gt;0,IF(登録済データ!H115&lt;&gt;"",登録済データ!H115,""),"")</f>
        <v/>
      </c>
      <c r="K112" s="125" t="str">
        <f>IF(登録済データ!$B115&lt;&gt;0,IF(登録済データ!I115&lt;&gt;"",登録済データ!I115,""),"")</f>
        <v/>
      </c>
      <c r="L112" s="117" t="str">
        <f>IF(登録済データ!$B115&lt;&gt;0,登録済データ!J115,"")</f>
        <v/>
      </c>
      <c r="M112" s="117" t="str">
        <f>IF(登録済データ!$B115&lt;&gt;0,登録済データ!K115,"")</f>
        <v/>
      </c>
      <c r="N112" s="117" t="str">
        <f>IF(登録済データ!$B115&lt;&gt;0,登録済データ!L115,"")</f>
        <v/>
      </c>
      <c r="O112" s="117" t="str">
        <f>IF(登録済データ!$B115&lt;&gt;0,登録済データ!M115,"")</f>
        <v/>
      </c>
      <c r="P112" s="117" t="str">
        <f>IF(登録済データ!$B115&lt;&gt;0,登録済データ!N115,"")</f>
        <v/>
      </c>
      <c r="Q112" s="117" t="str">
        <f>IF(登録済データ!$B115&lt;&gt;0,登録済データ!O115,"")</f>
        <v/>
      </c>
      <c r="R112" s="117" t="str">
        <f>IF(登録済データ!$B115&lt;&gt;0,登録済データ!P115,"")</f>
        <v/>
      </c>
      <c r="S112" s="117" t="str">
        <f>IF(登録済データ!$B115&lt;&gt;0,登録済データ!Q115,"")</f>
        <v/>
      </c>
      <c r="T112" s="117" t="str">
        <f>IF(登録済データ!$B115&lt;&gt;0,登録済データ!R115,"")</f>
        <v/>
      </c>
      <c r="U112" s="117" t="str">
        <f>IF(登録済データ!$B115&lt;&gt;0,登録済データ!S115,"")</f>
        <v/>
      </c>
      <c r="V112" s="117" t="str">
        <f>IF(登録済データ!$B115&lt;&gt;0,登録済データ!T115,"")</f>
        <v/>
      </c>
      <c r="W112" s="117" t="str">
        <f>IF(登録済データ!$B115&lt;&gt;0,登録済データ!U115,"")</f>
        <v/>
      </c>
      <c r="X112" s="117" t="str">
        <f>IF(登録済データ!$B115&lt;&gt;0,登録済データ!V115,"")</f>
        <v/>
      </c>
      <c r="Y112" s="117" t="str">
        <f>IF(登録済データ!$B115&lt;&gt;0,登録済データ!W115,"")</f>
        <v/>
      </c>
      <c r="Z112" s="117" t="str">
        <f>IF(登録済データ!$B115&lt;&gt;0,登録済データ!X115,"")</f>
        <v/>
      </c>
      <c r="AA112" s="78" t="str">
        <f>IF($F112&lt;&gt;"",登録済データ!$C$4,"")</f>
        <v/>
      </c>
      <c r="AB112" s="78"/>
      <c r="AC112" s="78"/>
      <c r="AD112" s="117"/>
      <c r="AE112" s="78"/>
    </row>
    <row r="113" spans="1:31" ht="13.5" customHeight="1">
      <c r="A113" s="37"/>
      <c r="B113" s="138" t="str">
        <f>IF($F113&lt;&gt;"",登録済データ!$C$2,"")</f>
        <v/>
      </c>
      <c r="C113" s="138" t="str">
        <f>IF($F113&lt;&gt;"",IF($I$1="企業コード3桁",LEFT(登録済データ!$C$3,3),LEFT(登録済データ!$C$3,6)),"")</f>
        <v/>
      </c>
      <c r="D113" s="138"/>
      <c r="E113" s="139" t="str">
        <f>IF(登録済データ!$B116&lt;&gt;0,登録済データ!C116,"")</f>
        <v/>
      </c>
      <c r="F113" s="139" t="str">
        <f>IF(登録済データ!$B116&lt;&gt;0,登録済データ!D116,"")</f>
        <v/>
      </c>
      <c r="G113" s="130" t="str">
        <f>IF(登録済データ!$B116&lt;&gt;0,登録済データ!E116,"")</f>
        <v/>
      </c>
      <c r="H113" s="125" t="str">
        <f>IF(登録済データ!$B116&lt;&gt;0,IF(登録済データ!F116&lt;&gt;"",登録済データ!F116,""),"")</f>
        <v/>
      </c>
      <c r="I113" s="125" t="str">
        <f>IF(登録済データ!$B116&lt;&gt;0,IF(登録済データ!G116&lt;&gt;"",登録済データ!G116,""),"")</f>
        <v/>
      </c>
      <c r="J113" s="125" t="str">
        <f>IF(登録済データ!$B116&lt;&gt;0,IF(登録済データ!H116&lt;&gt;"",登録済データ!H116,""),"")</f>
        <v/>
      </c>
      <c r="K113" s="125" t="str">
        <f>IF(登録済データ!$B116&lt;&gt;0,IF(登録済データ!I116&lt;&gt;"",登録済データ!I116,""),"")</f>
        <v/>
      </c>
      <c r="L113" s="117" t="str">
        <f>IF(登録済データ!$B116&lt;&gt;0,登録済データ!J116,"")</f>
        <v/>
      </c>
      <c r="M113" s="117" t="str">
        <f>IF(登録済データ!$B116&lt;&gt;0,登録済データ!K116,"")</f>
        <v/>
      </c>
      <c r="N113" s="117" t="str">
        <f>IF(登録済データ!$B116&lt;&gt;0,登録済データ!L116,"")</f>
        <v/>
      </c>
      <c r="O113" s="117" t="str">
        <f>IF(登録済データ!$B116&lt;&gt;0,登録済データ!M116,"")</f>
        <v/>
      </c>
      <c r="P113" s="117" t="str">
        <f>IF(登録済データ!$B116&lt;&gt;0,登録済データ!N116,"")</f>
        <v/>
      </c>
      <c r="Q113" s="117" t="str">
        <f>IF(登録済データ!$B116&lt;&gt;0,登録済データ!O116,"")</f>
        <v/>
      </c>
      <c r="R113" s="117" t="str">
        <f>IF(登録済データ!$B116&lt;&gt;0,登録済データ!P116,"")</f>
        <v/>
      </c>
      <c r="S113" s="117" t="str">
        <f>IF(登録済データ!$B116&lt;&gt;0,登録済データ!Q116,"")</f>
        <v/>
      </c>
      <c r="T113" s="117" t="str">
        <f>IF(登録済データ!$B116&lt;&gt;0,登録済データ!R116,"")</f>
        <v/>
      </c>
      <c r="U113" s="117" t="str">
        <f>IF(登録済データ!$B116&lt;&gt;0,登録済データ!S116,"")</f>
        <v/>
      </c>
      <c r="V113" s="117" t="str">
        <f>IF(登録済データ!$B116&lt;&gt;0,登録済データ!T116,"")</f>
        <v/>
      </c>
      <c r="W113" s="117" t="str">
        <f>IF(登録済データ!$B116&lt;&gt;0,登録済データ!U116,"")</f>
        <v/>
      </c>
      <c r="X113" s="117" t="str">
        <f>IF(登録済データ!$B116&lt;&gt;0,登録済データ!V116,"")</f>
        <v/>
      </c>
      <c r="Y113" s="117" t="str">
        <f>IF(登録済データ!$B116&lt;&gt;0,登録済データ!W116,"")</f>
        <v/>
      </c>
      <c r="Z113" s="117" t="str">
        <f>IF(登録済データ!$B116&lt;&gt;0,登録済データ!X116,"")</f>
        <v/>
      </c>
      <c r="AA113" s="78" t="str">
        <f>IF($F113&lt;&gt;"",登録済データ!$C$4,"")</f>
        <v/>
      </c>
      <c r="AB113" s="78"/>
      <c r="AC113" s="78"/>
      <c r="AD113" s="117"/>
      <c r="AE113" s="78"/>
    </row>
    <row r="114" spans="1:31" ht="13.5" customHeight="1">
      <c r="A114" s="37"/>
      <c r="B114" s="138" t="str">
        <f>IF($F114&lt;&gt;"",登録済データ!$C$2,"")</f>
        <v/>
      </c>
      <c r="C114" s="138" t="str">
        <f>IF($F114&lt;&gt;"",IF($I$1="企業コード3桁",LEFT(登録済データ!$C$3,3),LEFT(登録済データ!$C$3,6)),"")</f>
        <v/>
      </c>
      <c r="D114" s="138"/>
      <c r="E114" s="139" t="str">
        <f>IF(登録済データ!$B117&lt;&gt;0,登録済データ!C117,"")</f>
        <v/>
      </c>
      <c r="F114" s="139" t="str">
        <f>IF(登録済データ!$B117&lt;&gt;0,登録済データ!D117,"")</f>
        <v/>
      </c>
      <c r="G114" s="130" t="str">
        <f>IF(登録済データ!$B117&lt;&gt;0,登録済データ!E117,"")</f>
        <v/>
      </c>
      <c r="H114" s="125" t="str">
        <f>IF(登録済データ!$B117&lt;&gt;0,IF(登録済データ!F117&lt;&gt;"",登録済データ!F117,""),"")</f>
        <v/>
      </c>
      <c r="I114" s="125" t="str">
        <f>IF(登録済データ!$B117&lt;&gt;0,IF(登録済データ!G117&lt;&gt;"",登録済データ!G117,""),"")</f>
        <v/>
      </c>
      <c r="J114" s="125" t="str">
        <f>IF(登録済データ!$B117&lt;&gt;0,IF(登録済データ!H117&lt;&gt;"",登録済データ!H117,""),"")</f>
        <v/>
      </c>
      <c r="K114" s="125" t="str">
        <f>IF(登録済データ!$B117&lt;&gt;0,IF(登録済データ!I117&lt;&gt;"",登録済データ!I117,""),"")</f>
        <v/>
      </c>
      <c r="L114" s="117" t="str">
        <f>IF(登録済データ!$B117&lt;&gt;0,登録済データ!J117,"")</f>
        <v/>
      </c>
      <c r="M114" s="117" t="str">
        <f>IF(登録済データ!$B117&lt;&gt;0,登録済データ!K117,"")</f>
        <v/>
      </c>
      <c r="N114" s="117" t="str">
        <f>IF(登録済データ!$B117&lt;&gt;0,登録済データ!L117,"")</f>
        <v/>
      </c>
      <c r="O114" s="117" t="str">
        <f>IF(登録済データ!$B117&lt;&gt;0,登録済データ!M117,"")</f>
        <v/>
      </c>
      <c r="P114" s="117" t="str">
        <f>IF(登録済データ!$B117&lt;&gt;0,登録済データ!N117,"")</f>
        <v/>
      </c>
      <c r="Q114" s="117" t="str">
        <f>IF(登録済データ!$B117&lt;&gt;0,登録済データ!O117,"")</f>
        <v/>
      </c>
      <c r="R114" s="117" t="str">
        <f>IF(登録済データ!$B117&lt;&gt;0,登録済データ!P117,"")</f>
        <v/>
      </c>
      <c r="S114" s="117" t="str">
        <f>IF(登録済データ!$B117&lt;&gt;0,登録済データ!Q117,"")</f>
        <v/>
      </c>
      <c r="T114" s="117" t="str">
        <f>IF(登録済データ!$B117&lt;&gt;0,登録済データ!R117,"")</f>
        <v/>
      </c>
      <c r="U114" s="117" t="str">
        <f>IF(登録済データ!$B117&lt;&gt;0,登録済データ!S117,"")</f>
        <v/>
      </c>
      <c r="V114" s="117" t="str">
        <f>IF(登録済データ!$B117&lt;&gt;0,登録済データ!T117,"")</f>
        <v/>
      </c>
      <c r="W114" s="117" t="str">
        <f>IF(登録済データ!$B117&lt;&gt;0,登録済データ!U117,"")</f>
        <v/>
      </c>
      <c r="X114" s="117" t="str">
        <f>IF(登録済データ!$B117&lt;&gt;0,登録済データ!V117,"")</f>
        <v/>
      </c>
      <c r="Y114" s="117" t="str">
        <f>IF(登録済データ!$B117&lt;&gt;0,登録済データ!W117,"")</f>
        <v/>
      </c>
      <c r="Z114" s="117" t="str">
        <f>IF(登録済データ!$B117&lt;&gt;0,登録済データ!X117,"")</f>
        <v/>
      </c>
      <c r="AA114" s="78" t="str">
        <f>IF($F114&lt;&gt;"",登録済データ!$C$4,"")</f>
        <v/>
      </c>
      <c r="AB114" s="78"/>
      <c r="AC114" s="78"/>
      <c r="AD114" s="117"/>
      <c r="AE114" s="78"/>
    </row>
    <row r="115" spans="1:31" ht="13.5" customHeight="1">
      <c r="A115" s="37"/>
      <c r="B115" s="138" t="str">
        <f>IF($F115&lt;&gt;"",登録済データ!$C$2,"")</f>
        <v/>
      </c>
      <c r="C115" s="138" t="str">
        <f>IF($F115&lt;&gt;"",IF($I$1="企業コード3桁",LEFT(登録済データ!$C$3,3),LEFT(登録済データ!$C$3,6)),"")</f>
        <v/>
      </c>
      <c r="D115" s="138"/>
      <c r="E115" s="139" t="str">
        <f>IF(登録済データ!$B118&lt;&gt;0,登録済データ!C118,"")</f>
        <v/>
      </c>
      <c r="F115" s="139" t="str">
        <f>IF(登録済データ!$B118&lt;&gt;0,登録済データ!D118,"")</f>
        <v/>
      </c>
      <c r="G115" s="130" t="str">
        <f>IF(登録済データ!$B118&lt;&gt;0,登録済データ!E118,"")</f>
        <v/>
      </c>
      <c r="H115" s="125" t="str">
        <f>IF(登録済データ!$B118&lt;&gt;0,IF(登録済データ!F118&lt;&gt;"",登録済データ!F118,""),"")</f>
        <v/>
      </c>
      <c r="I115" s="125" t="str">
        <f>IF(登録済データ!$B118&lt;&gt;0,IF(登録済データ!G118&lt;&gt;"",登録済データ!G118,""),"")</f>
        <v/>
      </c>
      <c r="J115" s="125" t="str">
        <f>IF(登録済データ!$B118&lt;&gt;0,IF(登録済データ!H118&lt;&gt;"",登録済データ!H118,""),"")</f>
        <v/>
      </c>
      <c r="K115" s="125" t="str">
        <f>IF(登録済データ!$B118&lt;&gt;0,IF(登録済データ!I118&lt;&gt;"",登録済データ!I118,""),"")</f>
        <v/>
      </c>
      <c r="L115" s="117" t="str">
        <f>IF(登録済データ!$B118&lt;&gt;0,登録済データ!J118,"")</f>
        <v/>
      </c>
      <c r="M115" s="117" t="str">
        <f>IF(登録済データ!$B118&lt;&gt;0,登録済データ!K118,"")</f>
        <v/>
      </c>
      <c r="N115" s="117" t="str">
        <f>IF(登録済データ!$B118&lt;&gt;0,登録済データ!L118,"")</f>
        <v/>
      </c>
      <c r="O115" s="117" t="str">
        <f>IF(登録済データ!$B118&lt;&gt;0,登録済データ!M118,"")</f>
        <v/>
      </c>
      <c r="P115" s="117" t="str">
        <f>IF(登録済データ!$B118&lt;&gt;0,登録済データ!N118,"")</f>
        <v/>
      </c>
      <c r="Q115" s="117" t="str">
        <f>IF(登録済データ!$B118&lt;&gt;0,登録済データ!O118,"")</f>
        <v/>
      </c>
      <c r="R115" s="117" t="str">
        <f>IF(登録済データ!$B118&lt;&gt;0,登録済データ!P118,"")</f>
        <v/>
      </c>
      <c r="S115" s="117" t="str">
        <f>IF(登録済データ!$B118&lt;&gt;0,登録済データ!Q118,"")</f>
        <v/>
      </c>
      <c r="T115" s="117" t="str">
        <f>IF(登録済データ!$B118&lt;&gt;0,登録済データ!R118,"")</f>
        <v/>
      </c>
      <c r="U115" s="117" t="str">
        <f>IF(登録済データ!$B118&lt;&gt;0,登録済データ!S118,"")</f>
        <v/>
      </c>
      <c r="V115" s="117" t="str">
        <f>IF(登録済データ!$B118&lt;&gt;0,登録済データ!T118,"")</f>
        <v/>
      </c>
      <c r="W115" s="117" t="str">
        <f>IF(登録済データ!$B118&lt;&gt;0,登録済データ!U118,"")</f>
        <v/>
      </c>
      <c r="X115" s="117" t="str">
        <f>IF(登録済データ!$B118&lt;&gt;0,登録済データ!V118,"")</f>
        <v/>
      </c>
      <c r="Y115" s="117" t="str">
        <f>IF(登録済データ!$B118&lt;&gt;0,登録済データ!W118,"")</f>
        <v/>
      </c>
      <c r="Z115" s="117" t="str">
        <f>IF(登録済データ!$B118&lt;&gt;0,登録済データ!X118,"")</f>
        <v/>
      </c>
      <c r="AA115" s="78" t="str">
        <f>IF($F115&lt;&gt;"",登録済データ!$C$4,"")</f>
        <v/>
      </c>
      <c r="AB115" s="78"/>
      <c r="AC115" s="78"/>
      <c r="AD115" s="117"/>
      <c r="AE115" s="78"/>
    </row>
    <row r="116" spans="1:31" ht="13.5" customHeight="1">
      <c r="A116" s="37"/>
      <c r="B116" s="138" t="str">
        <f>IF($F116&lt;&gt;"",登録済データ!$C$2,"")</f>
        <v/>
      </c>
      <c r="C116" s="138" t="str">
        <f>IF($F116&lt;&gt;"",IF($I$1="企業コード3桁",LEFT(登録済データ!$C$3,3),LEFT(登録済データ!$C$3,6)),"")</f>
        <v/>
      </c>
      <c r="D116" s="138"/>
      <c r="E116" s="139" t="str">
        <f>IF(登録済データ!$B119&lt;&gt;0,登録済データ!C119,"")</f>
        <v/>
      </c>
      <c r="F116" s="139" t="str">
        <f>IF(登録済データ!$B119&lt;&gt;0,登録済データ!D119,"")</f>
        <v/>
      </c>
      <c r="G116" s="130" t="str">
        <f>IF(登録済データ!$B119&lt;&gt;0,登録済データ!E119,"")</f>
        <v/>
      </c>
      <c r="H116" s="125" t="str">
        <f>IF(登録済データ!$B119&lt;&gt;0,IF(登録済データ!F119&lt;&gt;"",登録済データ!F119,""),"")</f>
        <v/>
      </c>
      <c r="I116" s="125" t="str">
        <f>IF(登録済データ!$B119&lt;&gt;0,IF(登録済データ!G119&lt;&gt;"",登録済データ!G119,""),"")</f>
        <v/>
      </c>
      <c r="J116" s="125" t="str">
        <f>IF(登録済データ!$B119&lt;&gt;0,IF(登録済データ!H119&lt;&gt;"",登録済データ!H119,""),"")</f>
        <v/>
      </c>
      <c r="K116" s="125" t="str">
        <f>IF(登録済データ!$B119&lt;&gt;0,IF(登録済データ!I119&lt;&gt;"",登録済データ!I119,""),"")</f>
        <v/>
      </c>
      <c r="L116" s="117" t="str">
        <f>IF(登録済データ!$B119&lt;&gt;0,登録済データ!J119,"")</f>
        <v/>
      </c>
      <c r="M116" s="117" t="str">
        <f>IF(登録済データ!$B119&lt;&gt;0,登録済データ!K119,"")</f>
        <v/>
      </c>
      <c r="N116" s="117" t="str">
        <f>IF(登録済データ!$B119&lt;&gt;0,登録済データ!L119,"")</f>
        <v/>
      </c>
      <c r="O116" s="117" t="str">
        <f>IF(登録済データ!$B119&lt;&gt;0,登録済データ!M119,"")</f>
        <v/>
      </c>
      <c r="P116" s="117" t="str">
        <f>IF(登録済データ!$B119&lt;&gt;0,登録済データ!N119,"")</f>
        <v/>
      </c>
      <c r="Q116" s="117" t="str">
        <f>IF(登録済データ!$B119&lt;&gt;0,登録済データ!O119,"")</f>
        <v/>
      </c>
      <c r="R116" s="117" t="str">
        <f>IF(登録済データ!$B119&lt;&gt;0,登録済データ!P119,"")</f>
        <v/>
      </c>
      <c r="S116" s="117" t="str">
        <f>IF(登録済データ!$B119&lt;&gt;0,登録済データ!Q119,"")</f>
        <v/>
      </c>
      <c r="T116" s="117" t="str">
        <f>IF(登録済データ!$B119&lt;&gt;0,登録済データ!R119,"")</f>
        <v/>
      </c>
      <c r="U116" s="117" t="str">
        <f>IF(登録済データ!$B119&lt;&gt;0,登録済データ!S119,"")</f>
        <v/>
      </c>
      <c r="V116" s="117" t="str">
        <f>IF(登録済データ!$B119&lt;&gt;0,登録済データ!T119,"")</f>
        <v/>
      </c>
      <c r="W116" s="117" t="str">
        <f>IF(登録済データ!$B119&lt;&gt;0,登録済データ!U119,"")</f>
        <v/>
      </c>
      <c r="X116" s="117" t="str">
        <f>IF(登録済データ!$B119&lt;&gt;0,登録済データ!V119,"")</f>
        <v/>
      </c>
      <c r="Y116" s="117" t="str">
        <f>IF(登録済データ!$B119&lt;&gt;0,登録済データ!W119,"")</f>
        <v/>
      </c>
      <c r="Z116" s="117" t="str">
        <f>IF(登録済データ!$B119&lt;&gt;0,登録済データ!X119,"")</f>
        <v/>
      </c>
      <c r="AA116" s="78" t="str">
        <f>IF($F116&lt;&gt;"",登録済データ!$C$4,"")</f>
        <v/>
      </c>
      <c r="AB116" s="78"/>
      <c r="AC116" s="78"/>
      <c r="AD116" s="117"/>
      <c r="AE116" s="78"/>
    </row>
    <row r="117" spans="1:31" ht="13.5" customHeight="1">
      <c r="A117" s="37"/>
      <c r="B117" s="138" t="str">
        <f>IF($F117&lt;&gt;"",登録済データ!$C$2,"")</f>
        <v/>
      </c>
      <c r="C117" s="138" t="str">
        <f>IF($F117&lt;&gt;"",IF($I$1="企業コード3桁",LEFT(登録済データ!$C$3,3),LEFT(登録済データ!$C$3,6)),"")</f>
        <v/>
      </c>
      <c r="D117" s="138"/>
      <c r="E117" s="139" t="str">
        <f>IF(登録済データ!$B120&lt;&gt;0,登録済データ!C120,"")</f>
        <v/>
      </c>
      <c r="F117" s="139" t="str">
        <f>IF(登録済データ!$B120&lt;&gt;0,登録済データ!D120,"")</f>
        <v/>
      </c>
      <c r="G117" s="130" t="str">
        <f>IF(登録済データ!$B120&lt;&gt;0,登録済データ!E120,"")</f>
        <v/>
      </c>
      <c r="H117" s="125" t="str">
        <f>IF(登録済データ!$B120&lt;&gt;0,IF(登録済データ!F120&lt;&gt;"",登録済データ!F120,""),"")</f>
        <v/>
      </c>
      <c r="I117" s="125" t="str">
        <f>IF(登録済データ!$B120&lt;&gt;0,IF(登録済データ!G120&lt;&gt;"",登録済データ!G120,""),"")</f>
        <v/>
      </c>
      <c r="J117" s="125" t="str">
        <f>IF(登録済データ!$B120&lt;&gt;0,IF(登録済データ!H120&lt;&gt;"",登録済データ!H120,""),"")</f>
        <v/>
      </c>
      <c r="K117" s="125" t="str">
        <f>IF(登録済データ!$B120&lt;&gt;0,IF(登録済データ!I120&lt;&gt;"",登録済データ!I120,""),"")</f>
        <v/>
      </c>
      <c r="L117" s="117" t="str">
        <f>IF(登録済データ!$B120&lt;&gt;0,登録済データ!J120,"")</f>
        <v/>
      </c>
      <c r="M117" s="117" t="str">
        <f>IF(登録済データ!$B120&lt;&gt;0,登録済データ!K120,"")</f>
        <v/>
      </c>
      <c r="N117" s="117" t="str">
        <f>IF(登録済データ!$B120&lt;&gt;0,登録済データ!L120,"")</f>
        <v/>
      </c>
      <c r="O117" s="117" t="str">
        <f>IF(登録済データ!$B120&lt;&gt;0,登録済データ!M120,"")</f>
        <v/>
      </c>
      <c r="P117" s="117" t="str">
        <f>IF(登録済データ!$B120&lt;&gt;0,登録済データ!N120,"")</f>
        <v/>
      </c>
      <c r="Q117" s="117" t="str">
        <f>IF(登録済データ!$B120&lt;&gt;0,登録済データ!O120,"")</f>
        <v/>
      </c>
      <c r="R117" s="117" t="str">
        <f>IF(登録済データ!$B120&lt;&gt;0,登録済データ!P120,"")</f>
        <v/>
      </c>
      <c r="S117" s="117" t="str">
        <f>IF(登録済データ!$B120&lt;&gt;0,登録済データ!Q120,"")</f>
        <v/>
      </c>
      <c r="T117" s="117" t="str">
        <f>IF(登録済データ!$B120&lt;&gt;0,登録済データ!R120,"")</f>
        <v/>
      </c>
      <c r="U117" s="117" t="str">
        <f>IF(登録済データ!$B120&lt;&gt;0,登録済データ!S120,"")</f>
        <v/>
      </c>
      <c r="V117" s="117" t="str">
        <f>IF(登録済データ!$B120&lt;&gt;0,登録済データ!T120,"")</f>
        <v/>
      </c>
      <c r="W117" s="117" t="str">
        <f>IF(登録済データ!$B120&lt;&gt;0,登録済データ!U120,"")</f>
        <v/>
      </c>
      <c r="X117" s="117" t="str">
        <f>IF(登録済データ!$B120&lt;&gt;0,登録済データ!V120,"")</f>
        <v/>
      </c>
      <c r="Y117" s="117" t="str">
        <f>IF(登録済データ!$B120&lt;&gt;0,登録済データ!W120,"")</f>
        <v/>
      </c>
      <c r="Z117" s="117" t="str">
        <f>IF(登録済データ!$B120&lt;&gt;0,登録済データ!X120,"")</f>
        <v/>
      </c>
      <c r="AA117" s="78" t="str">
        <f>IF($F117&lt;&gt;"",登録済データ!$C$4,"")</f>
        <v/>
      </c>
      <c r="AB117" s="78"/>
      <c r="AC117" s="78"/>
      <c r="AD117" s="117"/>
      <c r="AE117" s="78"/>
    </row>
    <row r="118" spans="1:31" ht="13.5" customHeight="1">
      <c r="A118" s="37"/>
      <c r="B118" s="138" t="str">
        <f>IF($F118&lt;&gt;"",登録済データ!$C$2,"")</f>
        <v/>
      </c>
      <c r="C118" s="138" t="str">
        <f>IF($F118&lt;&gt;"",IF($I$1="企業コード3桁",LEFT(登録済データ!$C$3,3),LEFT(登録済データ!$C$3,6)),"")</f>
        <v/>
      </c>
      <c r="D118" s="138"/>
      <c r="E118" s="139" t="str">
        <f>IF(登録済データ!$B121&lt;&gt;0,登録済データ!C121,"")</f>
        <v/>
      </c>
      <c r="F118" s="139" t="str">
        <f>IF(登録済データ!$B121&lt;&gt;0,登録済データ!D121,"")</f>
        <v/>
      </c>
      <c r="G118" s="130" t="str">
        <f>IF(登録済データ!$B121&lt;&gt;0,登録済データ!E121,"")</f>
        <v/>
      </c>
      <c r="H118" s="125" t="str">
        <f>IF(登録済データ!$B121&lt;&gt;0,IF(登録済データ!F121&lt;&gt;"",登録済データ!F121,""),"")</f>
        <v/>
      </c>
      <c r="I118" s="125" t="str">
        <f>IF(登録済データ!$B121&lt;&gt;0,IF(登録済データ!G121&lt;&gt;"",登録済データ!G121,""),"")</f>
        <v/>
      </c>
      <c r="J118" s="125" t="str">
        <f>IF(登録済データ!$B121&lt;&gt;0,IF(登録済データ!H121&lt;&gt;"",登録済データ!H121,""),"")</f>
        <v/>
      </c>
      <c r="K118" s="125" t="str">
        <f>IF(登録済データ!$B121&lt;&gt;0,IF(登録済データ!I121&lt;&gt;"",登録済データ!I121,""),"")</f>
        <v/>
      </c>
      <c r="L118" s="117" t="str">
        <f>IF(登録済データ!$B121&lt;&gt;0,登録済データ!J121,"")</f>
        <v/>
      </c>
      <c r="M118" s="117" t="str">
        <f>IF(登録済データ!$B121&lt;&gt;0,登録済データ!K121,"")</f>
        <v/>
      </c>
      <c r="N118" s="117" t="str">
        <f>IF(登録済データ!$B121&lt;&gt;0,登録済データ!L121,"")</f>
        <v/>
      </c>
      <c r="O118" s="117" t="str">
        <f>IF(登録済データ!$B121&lt;&gt;0,登録済データ!M121,"")</f>
        <v/>
      </c>
      <c r="P118" s="117" t="str">
        <f>IF(登録済データ!$B121&lt;&gt;0,登録済データ!N121,"")</f>
        <v/>
      </c>
      <c r="Q118" s="117" t="str">
        <f>IF(登録済データ!$B121&lt;&gt;0,登録済データ!O121,"")</f>
        <v/>
      </c>
      <c r="R118" s="117" t="str">
        <f>IF(登録済データ!$B121&lt;&gt;0,登録済データ!P121,"")</f>
        <v/>
      </c>
      <c r="S118" s="117" t="str">
        <f>IF(登録済データ!$B121&lt;&gt;0,登録済データ!Q121,"")</f>
        <v/>
      </c>
      <c r="T118" s="117" t="str">
        <f>IF(登録済データ!$B121&lt;&gt;0,登録済データ!R121,"")</f>
        <v/>
      </c>
      <c r="U118" s="117" t="str">
        <f>IF(登録済データ!$B121&lt;&gt;0,登録済データ!S121,"")</f>
        <v/>
      </c>
      <c r="V118" s="117" t="str">
        <f>IF(登録済データ!$B121&lt;&gt;0,登録済データ!T121,"")</f>
        <v/>
      </c>
      <c r="W118" s="117" t="str">
        <f>IF(登録済データ!$B121&lt;&gt;0,登録済データ!U121,"")</f>
        <v/>
      </c>
      <c r="X118" s="117" t="str">
        <f>IF(登録済データ!$B121&lt;&gt;0,登録済データ!V121,"")</f>
        <v/>
      </c>
      <c r="Y118" s="117" t="str">
        <f>IF(登録済データ!$B121&lt;&gt;0,登録済データ!W121,"")</f>
        <v/>
      </c>
      <c r="Z118" s="117" t="str">
        <f>IF(登録済データ!$B121&lt;&gt;0,登録済データ!X121,"")</f>
        <v/>
      </c>
      <c r="AA118" s="78" t="str">
        <f>IF($F118&lt;&gt;"",登録済データ!$C$4,"")</f>
        <v/>
      </c>
      <c r="AB118" s="78"/>
      <c r="AC118" s="78"/>
      <c r="AD118" s="117"/>
      <c r="AE118" s="78"/>
    </row>
    <row r="119" spans="1:31" ht="13.5" customHeight="1">
      <c r="A119" s="37"/>
      <c r="B119" s="138" t="str">
        <f>IF($F119&lt;&gt;"",登録済データ!$C$2,"")</f>
        <v/>
      </c>
      <c r="C119" s="138" t="str">
        <f>IF($F119&lt;&gt;"",IF($I$1="企業コード3桁",LEFT(登録済データ!$C$3,3),LEFT(登録済データ!$C$3,6)),"")</f>
        <v/>
      </c>
      <c r="D119" s="138"/>
      <c r="E119" s="139" t="str">
        <f>IF(登録済データ!$B122&lt;&gt;0,登録済データ!C122,"")</f>
        <v/>
      </c>
      <c r="F119" s="139" t="str">
        <f>IF(登録済データ!$B122&lt;&gt;0,登録済データ!D122,"")</f>
        <v/>
      </c>
      <c r="G119" s="130" t="str">
        <f>IF(登録済データ!$B122&lt;&gt;0,登録済データ!E122,"")</f>
        <v/>
      </c>
      <c r="H119" s="125" t="str">
        <f>IF(登録済データ!$B122&lt;&gt;0,IF(登録済データ!F122&lt;&gt;"",登録済データ!F122,""),"")</f>
        <v/>
      </c>
      <c r="I119" s="125" t="str">
        <f>IF(登録済データ!$B122&lt;&gt;0,IF(登録済データ!G122&lt;&gt;"",登録済データ!G122,""),"")</f>
        <v/>
      </c>
      <c r="J119" s="125" t="str">
        <f>IF(登録済データ!$B122&lt;&gt;0,IF(登録済データ!H122&lt;&gt;"",登録済データ!H122,""),"")</f>
        <v/>
      </c>
      <c r="K119" s="125" t="str">
        <f>IF(登録済データ!$B122&lt;&gt;0,IF(登録済データ!I122&lt;&gt;"",登録済データ!I122,""),"")</f>
        <v/>
      </c>
      <c r="L119" s="117" t="str">
        <f>IF(登録済データ!$B122&lt;&gt;0,登録済データ!J122,"")</f>
        <v/>
      </c>
      <c r="M119" s="117" t="str">
        <f>IF(登録済データ!$B122&lt;&gt;0,登録済データ!K122,"")</f>
        <v/>
      </c>
      <c r="N119" s="117" t="str">
        <f>IF(登録済データ!$B122&lt;&gt;0,登録済データ!L122,"")</f>
        <v/>
      </c>
      <c r="O119" s="117" t="str">
        <f>IF(登録済データ!$B122&lt;&gt;0,登録済データ!M122,"")</f>
        <v/>
      </c>
      <c r="P119" s="117" t="str">
        <f>IF(登録済データ!$B122&lt;&gt;0,登録済データ!N122,"")</f>
        <v/>
      </c>
      <c r="Q119" s="117" t="str">
        <f>IF(登録済データ!$B122&lt;&gt;0,登録済データ!O122,"")</f>
        <v/>
      </c>
      <c r="R119" s="117" t="str">
        <f>IF(登録済データ!$B122&lt;&gt;0,登録済データ!P122,"")</f>
        <v/>
      </c>
      <c r="S119" s="117" t="str">
        <f>IF(登録済データ!$B122&lt;&gt;0,登録済データ!Q122,"")</f>
        <v/>
      </c>
      <c r="T119" s="117" t="str">
        <f>IF(登録済データ!$B122&lt;&gt;0,登録済データ!R122,"")</f>
        <v/>
      </c>
      <c r="U119" s="117" t="str">
        <f>IF(登録済データ!$B122&lt;&gt;0,登録済データ!S122,"")</f>
        <v/>
      </c>
      <c r="V119" s="117" t="str">
        <f>IF(登録済データ!$B122&lt;&gt;0,登録済データ!T122,"")</f>
        <v/>
      </c>
      <c r="W119" s="117" t="str">
        <f>IF(登録済データ!$B122&lt;&gt;0,登録済データ!U122,"")</f>
        <v/>
      </c>
      <c r="X119" s="117" t="str">
        <f>IF(登録済データ!$B122&lt;&gt;0,登録済データ!V122,"")</f>
        <v/>
      </c>
      <c r="Y119" s="117" t="str">
        <f>IF(登録済データ!$B122&lt;&gt;0,登録済データ!W122,"")</f>
        <v/>
      </c>
      <c r="Z119" s="117" t="str">
        <f>IF(登録済データ!$B122&lt;&gt;0,登録済データ!X122,"")</f>
        <v/>
      </c>
      <c r="AA119" s="78" t="str">
        <f>IF($F119&lt;&gt;"",登録済データ!$C$4,"")</f>
        <v/>
      </c>
      <c r="AB119" s="78"/>
      <c r="AC119" s="78"/>
      <c r="AD119" s="117"/>
      <c r="AE119" s="78"/>
    </row>
    <row r="120" spans="1:31" ht="13.5" customHeight="1">
      <c r="A120" s="37"/>
      <c r="B120" s="138" t="str">
        <f>IF($F120&lt;&gt;"",登録済データ!$C$2,"")</f>
        <v/>
      </c>
      <c r="C120" s="138" t="str">
        <f>IF($F120&lt;&gt;"",IF($I$1="企業コード3桁",LEFT(登録済データ!$C$3,3),LEFT(登録済データ!$C$3,6)),"")</f>
        <v/>
      </c>
      <c r="D120" s="138"/>
      <c r="E120" s="139" t="str">
        <f>IF(登録済データ!$B123&lt;&gt;0,登録済データ!C123,"")</f>
        <v/>
      </c>
      <c r="F120" s="139" t="str">
        <f>IF(登録済データ!$B123&lt;&gt;0,登録済データ!D123,"")</f>
        <v/>
      </c>
      <c r="G120" s="130" t="str">
        <f>IF(登録済データ!$B123&lt;&gt;0,登録済データ!E123,"")</f>
        <v/>
      </c>
      <c r="H120" s="125" t="str">
        <f>IF(登録済データ!$B123&lt;&gt;0,IF(登録済データ!F123&lt;&gt;"",登録済データ!F123,""),"")</f>
        <v/>
      </c>
      <c r="I120" s="125" t="str">
        <f>IF(登録済データ!$B123&lt;&gt;0,IF(登録済データ!G123&lt;&gt;"",登録済データ!G123,""),"")</f>
        <v/>
      </c>
      <c r="J120" s="125" t="str">
        <f>IF(登録済データ!$B123&lt;&gt;0,IF(登録済データ!H123&lt;&gt;"",登録済データ!H123,""),"")</f>
        <v/>
      </c>
      <c r="K120" s="125" t="str">
        <f>IF(登録済データ!$B123&lt;&gt;0,IF(登録済データ!I123&lt;&gt;"",登録済データ!I123,""),"")</f>
        <v/>
      </c>
      <c r="L120" s="117" t="str">
        <f>IF(登録済データ!$B123&lt;&gt;0,登録済データ!J123,"")</f>
        <v/>
      </c>
      <c r="M120" s="117" t="str">
        <f>IF(登録済データ!$B123&lt;&gt;0,登録済データ!K123,"")</f>
        <v/>
      </c>
      <c r="N120" s="117" t="str">
        <f>IF(登録済データ!$B123&lt;&gt;0,登録済データ!L123,"")</f>
        <v/>
      </c>
      <c r="O120" s="117" t="str">
        <f>IF(登録済データ!$B123&lt;&gt;0,登録済データ!M123,"")</f>
        <v/>
      </c>
      <c r="P120" s="117" t="str">
        <f>IF(登録済データ!$B123&lt;&gt;0,登録済データ!N123,"")</f>
        <v/>
      </c>
      <c r="Q120" s="117" t="str">
        <f>IF(登録済データ!$B123&lt;&gt;0,登録済データ!O123,"")</f>
        <v/>
      </c>
      <c r="R120" s="117" t="str">
        <f>IF(登録済データ!$B123&lt;&gt;0,登録済データ!P123,"")</f>
        <v/>
      </c>
      <c r="S120" s="117" t="str">
        <f>IF(登録済データ!$B123&lt;&gt;0,登録済データ!Q123,"")</f>
        <v/>
      </c>
      <c r="T120" s="117" t="str">
        <f>IF(登録済データ!$B123&lt;&gt;0,登録済データ!R123,"")</f>
        <v/>
      </c>
      <c r="U120" s="117" t="str">
        <f>IF(登録済データ!$B123&lt;&gt;0,登録済データ!S123,"")</f>
        <v/>
      </c>
      <c r="V120" s="117" t="str">
        <f>IF(登録済データ!$B123&lt;&gt;0,登録済データ!T123,"")</f>
        <v/>
      </c>
      <c r="W120" s="117" t="str">
        <f>IF(登録済データ!$B123&lt;&gt;0,登録済データ!U123,"")</f>
        <v/>
      </c>
      <c r="X120" s="117" t="str">
        <f>IF(登録済データ!$B123&lt;&gt;0,登録済データ!V123,"")</f>
        <v/>
      </c>
      <c r="Y120" s="117" t="str">
        <f>IF(登録済データ!$B123&lt;&gt;0,登録済データ!W123,"")</f>
        <v/>
      </c>
      <c r="Z120" s="117" t="str">
        <f>IF(登録済データ!$B123&lt;&gt;0,登録済データ!X123,"")</f>
        <v/>
      </c>
      <c r="AA120" s="78" t="str">
        <f>IF($F120&lt;&gt;"",登録済データ!$C$4,"")</f>
        <v/>
      </c>
      <c r="AB120" s="78"/>
      <c r="AC120" s="78"/>
      <c r="AD120" s="117"/>
      <c r="AE120" s="78"/>
    </row>
    <row r="121" spans="1:31" ht="13.5" customHeight="1">
      <c r="A121" s="37"/>
      <c r="B121" s="138" t="str">
        <f>IF($F121&lt;&gt;"",登録済データ!$C$2,"")</f>
        <v/>
      </c>
      <c r="C121" s="138" t="str">
        <f>IF($F121&lt;&gt;"",IF($I$1="企業コード3桁",LEFT(登録済データ!$C$3,3),LEFT(登録済データ!$C$3,6)),"")</f>
        <v/>
      </c>
      <c r="D121" s="138"/>
      <c r="E121" s="139" t="str">
        <f>IF(登録済データ!$B124&lt;&gt;0,登録済データ!C124,"")</f>
        <v/>
      </c>
      <c r="F121" s="139" t="str">
        <f>IF(登録済データ!$B124&lt;&gt;0,登録済データ!D124,"")</f>
        <v/>
      </c>
      <c r="G121" s="130" t="str">
        <f>IF(登録済データ!$B124&lt;&gt;0,登録済データ!E124,"")</f>
        <v/>
      </c>
      <c r="H121" s="125" t="str">
        <f>IF(登録済データ!$B124&lt;&gt;0,IF(登録済データ!F124&lt;&gt;"",登録済データ!F124,""),"")</f>
        <v/>
      </c>
      <c r="I121" s="125" t="str">
        <f>IF(登録済データ!$B124&lt;&gt;0,IF(登録済データ!G124&lt;&gt;"",登録済データ!G124,""),"")</f>
        <v/>
      </c>
      <c r="J121" s="125" t="str">
        <f>IF(登録済データ!$B124&lt;&gt;0,IF(登録済データ!H124&lt;&gt;"",登録済データ!H124,""),"")</f>
        <v/>
      </c>
      <c r="K121" s="125" t="str">
        <f>IF(登録済データ!$B124&lt;&gt;0,IF(登録済データ!I124&lt;&gt;"",登録済データ!I124,""),"")</f>
        <v/>
      </c>
      <c r="L121" s="117" t="str">
        <f>IF(登録済データ!$B124&lt;&gt;0,登録済データ!J124,"")</f>
        <v/>
      </c>
      <c r="M121" s="117" t="str">
        <f>IF(登録済データ!$B124&lt;&gt;0,登録済データ!K124,"")</f>
        <v/>
      </c>
      <c r="N121" s="117" t="str">
        <f>IF(登録済データ!$B124&lt;&gt;0,登録済データ!L124,"")</f>
        <v/>
      </c>
      <c r="O121" s="117" t="str">
        <f>IF(登録済データ!$B124&lt;&gt;0,登録済データ!M124,"")</f>
        <v/>
      </c>
      <c r="P121" s="117" t="str">
        <f>IF(登録済データ!$B124&lt;&gt;0,登録済データ!N124,"")</f>
        <v/>
      </c>
      <c r="Q121" s="117" t="str">
        <f>IF(登録済データ!$B124&lt;&gt;0,登録済データ!O124,"")</f>
        <v/>
      </c>
      <c r="R121" s="117" t="str">
        <f>IF(登録済データ!$B124&lt;&gt;0,登録済データ!P124,"")</f>
        <v/>
      </c>
      <c r="S121" s="117" t="str">
        <f>IF(登録済データ!$B124&lt;&gt;0,登録済データ!Q124,"")</f>
        <v/>
      </c>
      <c r="T121" s="117" t="str">
        <f>IF(登録済データ!$B124&lt;&gt;0,登録済データ!R124,"")</f>
        <v/>
      </c>
      <c r="U121" s="117" t="str">
        <f>IF(登録済データ!$B124&lt;&gt;0,登録済データ!S124,"")</f>
        <v/>
      </c>
      <c r="V121" s="117" t="str">
        <f>IF(登録済データ!$B124&lt;&gt;0,登録済データ!T124,"")</f>
        <v/>
      </c>
      <c r="W121" s="117" t="str">
        <f>IF(登録済データ!$B124&lt;&gt;0,登録済データ!U124,"")</f>
        <v/>
      </c>
      <c r="X121" s="117" t="str">
        <f>IF(登録済データ!$B124&lt;&gt;0,登録済データ!V124,"")</f>
        <v/>
      </c>
      <c r="Y121" s="117" t="str">
        <f>IF(登録済データ!$B124&lt;&gt;0,登録済データ!W124,"")</f>
        <v/>
      </c>
      <c r="Z121" s="117" t="str">
        <f>IF(登録済データ!$B124&lt;&gt;0,登録済データ!X124,"")</f>
        <v/>
      </c>
      <c r="AA121" s="78" t="str">
        <f>IF($F121&lt;&gt;"",登録済データ!$C$4,"")</f>
        <v/>
      </c>
      <c r="AB121" s="78"/>
      <c r="AC121" s="78"/>
      <c r="AD121" s="117"/>
      <c r="AE121" s="78"/>
    </row>
    <row r="122" spans="1:31" ht="13.5" customHeight="1">
      <c r="A122" s="37"/>
      <c r="B122" s="138" t="str">
        <f>IF($F122&lt;&gt;"",登録済データ!$C$2,"")</f>
        <v/>
      </c>
      <c r="C122" s="138" t="str">
        <f>IF($F122&lt;&gt;"",IF($I$1="企業コード3桁",LEFT(登録済データ!$C$3,3),LEFT(登録済データ!$C$3,6)),"")</f>
        <v/>
      </c>
      <c r="D122" s="138"/>
      <c r="E122" s="139" t="str">
        <f>IF(登録済データ!$B125&lt;&gt;0,登録済データ!C125,"")</f>
        <v/>
      </c>
      <c r="F122" s="139" t="str">
        <f>IF(登録済データ!$B125&lt;&gt;0,登録済データ!D125,"")</f>
        <v/>
      </c>
      <c r="G122" s="130" t="str">
        <f>IF(登録済データ!$B125&lt;&gt;0,登録済データ!E125,"")</f>
        <v/>
      </c>
      <c r="H122" s="125" t="str">
        <f>IF(登録済データ!$B125&lt;&gt;0,IF(登録済データ!F125&lt;&gt;"",登録済データ!F125,""),"")</f>
        <v/>
      </c>
      <c r="I122" s="125" t="str">
        <f>IF(登録済データ!$B125&lt;&gt;0,IF(登録済データ!G125&lt;&gt;"",登録済データ!G125,""),"")</f>
        <v/>
      </c>
      <c r="J122" s="125" t="str">
        <f>IF(登録済データ!$B125&lt;&gt;0,IF(登録済データ!H125&lt;&gt;"",登録済データ!H125,""),"")</f>
        <v/>
      </c>
      <c r="K122" s="125" t="str">
        <f>IF(登録済データ!$B125&lt;&gt;0,IF(登録済データ!I125&lt;&gt;"",登録済データ!I125,""),"")</f>
        <v/>
      </c>
      <c r="L122" s="117" t="str">
        <f>IF(登録済データ!$B125&lt;&gt;0,登録済データ!J125,"")</f>
        <v/>
      </c>
      <c r="M122" s="117" t="str">
        <f>IF(登録済データ!$B125&lt;&gt;0,登録済データ!K125,"")</f>
        <v/>
      </c>
      <c r="N122" s="117" t="str">
        <f>IF(登録済データ!$B125&lt;&gt;0,登録済データ!L125,"")</f>
        <v/>
      </c>
      <c r="O122" s="117" t="str">
        <f>IF(登録済データ!$B125&lt;&gt;0,登録済データ!M125,"")</f>
        <v/>
      </c>
      <c r="P122" s="117" t="str">
        <f>IF(登録済データ!$B125&lt;&gt;0,登録済データ!N125,"")</f>
        <v/>
      </c>
      <c r="Q122" s="117" t="str">
        <f>IF(登録済データ!$B125&lt;&gt;0,登録済データ!O125,"")</f>
        <v/>
      </c>
      <c r="R122" s="117" t="str">
        <f>IF(登録済データ!$B125&lt;&gt;0,登録済データ!P125,"")</f>
        <v/>
      </c>
      <c r="S122" s="117" t="str">
        <f>IF(登録済データ!$B125&lt;&gt;0,登録済データ!Q125,"")</f>
        <v/>
      </c>
      <c r="T122" s="117" t="str">
        <f>IF(登録済データ!$B125&lt;&gt;0,登録済データ!R125,"")</f>
        <v/>
      </c>
      <c r="U122" s="117" t="str">
        <f>IF(登録済データ!$B125&lt;&gt;0,登録済データ!S125,"")</f>
        <v/>
      </c>
      <c r="V122" s="117" t="str">
        <f>IF(登録済データ!$B125&lt;&gt;0,登録済データ!T125,"")</f>
        <v/>
      </c>
      <c r="W122" s="117" t="str">
        <f>IF(登録済データ!$B125&lt;&gt;0,登録済データ!U125,"")</f>
        <v/>
      </c>
      <c r="X122" s="117" t="str">
        <f>IF(登録済データ!$B125&lt;&gt;0,登録済データ!V125,"")</f>
        <v/>
      </c>
      <c r="Y122" s="117" t="str">
        <f>IF(登録済データ!$B125&lt;&gt;0,登録済データ!W125,"")</f>
        <v/>
      </c>
      <c r="Z122" s="117" t="str">
        <f>IF(登録済データ!$B125&lt;&gt;0,登録済データ!X125,"")</f>
        <v/>
      </c>
      <c r="AA122" s="78" t="str">
        <f>IF($F122&lt;&gt;"",登録済データ!$C$4,"")</f>
        <v/>
      </c>
      <c r="AB122" s="78"/>
      <c r="AC122" s="78"/>
      <c r="AD122" s="117"/>
      <c r="AE122" s="78"/>
    </row>
    <row r="123" spans="1:31" ht="13.5" customHeight="1">
      <c r="A123" s="37"/>
      <c r="B123" s="138" t="str">
        <f>IF($F123&lt;&gt;"",登録済データ!$C$2,"")</f>
        <v/>
      </c>
      <c r="C123" s="138" t="str">
        <f>IF($F123&lt;&gt;"",IF($I$1="企業コード3桁",LEFT(登録済データ!$C$3,3),LEFT(登録済データ!$C$3,6)),"")</f>
        <v/>
      </c>
      <c r="D123" s="138"/>
      <c r="E123" s="139" t="str">
        <f>IF(登録済データ!$B126&lt;&gt;0,登録済データ!C126,"")</f>
        <v/>
      </c>
      <c r="F123" s="139" t="str">
        <f>IF(登録済データ!$B126&lt;&gt;0,登録済データ!D126,"")</f>
        <v/>
      </c>
      <c r="G123" s="130" t="str">
        <f>IF(登録済データ!$B126&lt;&gt;0,登録済データ!E126,"")</f>
        <v/>
      </c>
      <c r="H123" s="125" t="str">
        <f>IF(登録済データ!$B126&lt;&gt;0,IF(登録済データ!F126&lt;&gt;"",登録済データ!F126,""),"")</f>
        <v/>
      </c>
      <c r="I123" s="125" t="str">
        <f>IF(登録済データ!$B126&lt;&gt;0,IF(登録済データ!G126&lt;&gt;"",登録済データ!G126,""),"")</f>
        <v/>
      </c>
      <c r="J123" s="125" t="str">
        <f>IF(登録済データ!$B126&lt;&gt;0,IF(登録済データ!H126&lt;&gt;"",登録済データ!H126,""),"")</f>
        <v/>
      </c>
      <c r="K123" s="125" t="str">
        <f>IF(登録済データ!$B126&lt;&gt;0,IF(登録済データ!I126&lt;&gt;"",登録済データ!I126,""),"")</f>
        <v/>
      </c>
      <c r="L123" s="117" t="str">
        <f>IF(登録済データ!$B126&lt;&gt;0,登録済データ!J126,"")</f>
        <v/>
      </c>
      <c r="M123" s="117" t="str">
        <f>IF(登録済データ!$B126&lt;&gt;0,登録済データ!K126,"")</f>
        <v/>
      </c>
      <c r="N123" s="117" t="str">
        <f>IF(登録済データ!$B126&lt;&gt;0,登録済データ!L126,"")</f>
        <v/>
      </c>
      <c r="O123" s="117" t="str">
        <f>IF(登録済データ!$B126&lt;&gt;0,登録済データ!M126,"")</f>
        <v/>
      </c>
      <c r="P123" s="117" t="str">
        <f>IF(登録済データ!$B126&lt;&gt;0,登録済データ!N126,"")</f>
        <v/>
      </c>
      <c r="Q123" s="117" t="str">
        <f>IF(登録済データ!$B126&lt;&gt;0,登録済データ!O126,"")</f>
        <v/>
      </c>
      <c r="R123" s="117" t="str">
        <f>IF(登録済データ!$B126&lt;&gt;0,登録済データ!P126,"")</f>
        <v/>
      </c>
      <c r="S123" s="117" t="str">
        <f>IF(登録済データ!$B126&lt;&gt;0,登録済データ!Q126,"")</f>
        <v/>
      </c>
      <c r="T123" s="117" t="str">
        <f>IF(登録済データ!$B126&lt;&gt;0,登録済データ!R126,"")</f>
        <v/>
      </c>
      <c r="U123" s="117" t="str">
        <f>IF(登録済データ!$B126&lt;&gt;0,登録済データ!S126,"")</f>
        <v/>
      </c>
      <c r="V123" s="117" t="str">
        <f>IF(登録済データ!$B126&lt;&gt;0,登録済データ!T126,"")</f>
        <v/>
      </c>
      <c r="W123" s="117" t="str">
        <f>IF(登録済データ!$B126&lt;&gt;0,登録済データ!U126,"")</f>
        <v/>
      </c>
      <c r="X123" s="117" t="str">
        <f>IF(登録済データ!$B126&lt;&gt;0,登録済データ!V126,"")</f>
        <v/>
      </c>
      <c r="Y123" s="117" t="str">
        <f>IF(登録済データ!$B126&lt;&gt;0,登録済データ!W126,"")</f>
        <v/>
      </c>
      <c r="Z123" s="117" t="str">
        <f>IF(登録済データ!$B126&lt;&gt;0,登録済データ!X126,"")</f>
        <v/>
      </c>
      <c r="AA123" s="78" t="str">
        <f>IF($F123&lt;&gt;"",登録済データ!$C$4,"")</f>
        <v/>
      </c>
      <c r="AB123" s="78"/>
      <c r="AC123" s="78"/>
      <c r="AD123" s="117"/>
      <c r="AE123" s="78"/>
    </row>
    <row r="124" spans="1:31" ht="13.5" customHeight="1">
      <c r="A124" s="37"/>
      <c r="B124" s="138" t="str">
        <f>IF($F124&lt;&gt;"",登録済データ!$C$2,"")</f>
        <v/>
      </c>
      <c r="C124" s="138" t="str">
        <f>IF($F124&lt;&gt;"",IF($I$1="企業コード3桁",LEFT(登録済データ!$C$3,3),LEFT(登録済データ!$C$3,6)),"")</f>
        <v/>
      </c>
      <c r="D124" s="138"/>
      <c r="E124" s="139" t="str">
        <f>IF(登録済データ!$B127&lt;&gt;0,登録済データ!C127,"")</f>
        <v/>
      </c>
      <c r="F124" s="139" t="str">
        <f>IF(登録済データ!$B127&lt;&gt;0,登録済データ!D127,"")</f>
        <v/>
      </c>
      <c r="G124" s="130" t="str">
        <f>IF(登録済データ!$B127&lt;&gt;0,登録済データ!E127,"")</f>
        <v/>
      </c>
      <c r="H124" s="125" t="str">
        <f>IF(登録済データ!$B127&lt;&gt;0,IF(登録済データ!F127&lt;&gt;"",登録済データ!F127,""),"")</f>
        <v/>
      </c>
      <c r="I124" s="125" t="str">
        <f>IF(登録済データ!$B127&lt;&gt;0,IF(登録済データ!G127&lt;&gt;"",登録済データ!G127,""),"")</f>
        <v/>
      </c>
      <c r="J124" s="125" t="str">
        <f>IF(登録済データ!$B127&lt;&gt;0,IF(登録済データ!H127&lt;&gt;"",登録済データ!H127,""),"")</f>
        <v/>
      </c>
      <c r="K124" s="125" t="str">
        <f>IF(登録済データ!$B127&lt;&gt;0,IF(登録済データ!I127&lt;&gt;"",登録済データ!I127,""),"")</f>
        <v/>
      </c>
      <c r="L124" s="117" t="str">
        <f>IF(登録済データ!$B127&lt;&gt;0,登録済データ!J127,"")</f>
        <v/>
      </c>
      <c r="M124" s="117" t="str">
        <f>IF(登録済データ!$B127&lt;&gt;0,登録済データ!K127,"")</f>
        <v/>
      </c>
      <c r="N124" s="117" t="str">
        <f>IF(登録済データ!$B127&lt;&gt;0,登録済データ!L127,"")</f>
        <v/>
      </c>
      <c r="O124" s="117" t="str">
        <f>IF(登録済データ!$B127&lt;&gt;0,登録済データ!M127,"")</f>
        <v/>
      </c>
      <c r="P124" s="117" t="str">
        <f>IF(登録済データ!$B127&lt;&gt;0,登録済データ!N127,"")</f>
        <v/>
      </c>
      <c r="Q124" s="117" t="str">
        <f>IF(登録済データ!$B127&lt;&gt;0,登録済データ!O127,"")</f>
        <v/>
      </c>
      <c r="R124" s="117" t="str">
        <f>IF(登録済データ!$B127&lt;&gt;0,登録済データ!P127,"")</f>
        <v/>
      </c>
      <c r="S124" s="117" t="str">
        <f>IF(登録済データ!$B127&lt;&gt;0,登録済データ!Q127,"")</f>
        <v/>
      </c>
      <c r="T124" s="117" t="str">
        <f>IF(登録済データ!$B127&lt;&gt;0,登録済データ!R127,"")</f>
        <v/>
      </c>
      <c r="U124" s="117" t="str">
        <f>IF(登録済データ!$B127&lt;&gt;0,登録済データ!S127,"")</f>
        <v/>
      </c>
      <c r="V124" s="117" t="str">
        <f>IF(登録済データ!$B127&lt;&gt;0,登録済データ!T127,"")</f>
        <v/>
      </c>
      <c r="W124" s="117" t="str">
        <f>IF(登録済データ!$B127&lt;&gt;0,登録済データ!U127,"")</f>
        <v/>
      </c>
      <c r="X124" s="117" t="str">
        <f>IF(登録済データ!$B127&lt;&gt;0,登録済データ!V127,"")</f>
        <v/>
      </c>
      <c r="Y124" s="117" t="str">
        <f>IF(登録済データ!$B127&lt;&gt;0,登録済データ!W127,"")</f>
        <v/>
      </c>
      <c r="Z124" s="117" t="str">
        <f>IF(登録済データ!$B127&lt;&gt;0,登録済データ!X127,"")</f>
        <v/>
      </c>
      <c r="AA124" s="78" t="str">
        <f>IF($F124&lt;&gt;"",登録済データ!$C$4,"")</f>
        <v/>
      </c>
      <c r="AB124" s="78"/>
      <c r="AC124" s="78"/>
      <c r="AD124" s="117"/>
      <c r="AE124" s="78"/>
    </row>
    <row r="125" spans="1:31" ht="13.5" customHeight="1">
      <c r="A125" s="37"/>
      <c r="B125" s="138" t="str">
        <f>IF($F125&lt;&gt;"",登録済データ!$C$2,"")</f>
        <v/>
      </c>
      <c r="C125" s="138" t="str">
        <f>IF($F125&lt;&gt;"",IF($I$1="企業コード3桁",LEFT(登録済データ!$C$3,3),LEFT(登録済データ!$C$3,6)),"")</f>
        <v/>
      </c>
      <c r="D125" s="138"/>
      <c r="E125" s="139" t="str">
        <f>IF(登録済データ!$B128&lt;&gt;0,登録済データ!C128,"")</f>
        <v/>
      </c>
      <c r="F125" s="139" t="str">
        <f>IF(登録済データ!$B128&lt;&gt;0,登録済データ!D128,"")</f>
        <v/>
      </c>
      <c r="G125" s="130" t="str">
        <f>IF(登録済データ!$B128&lt;&gt;0,登録済データ!E128,"")</f>
        <v/>
      </c>
      <c r="H125" s="125" t="str">
        <f>IF(登録済データ!$B128&lt;&gt;0,IF(登録済データ!F128&lt;&gt;"",登録済データ!F128,""),"")</f>
        <v/>
      </c>
      <c r="I125" s="125" t="str">
        <f>IF(登録済データ!$B128&lt;&gt;0,IF(登録済データ!G128&lt;&gt;"",登録済データ!G128,""),"")</f>
        <v/>
      </c>
      <c r="J125" s="125" t="str">
        <f>IF(登録済データ!$B128&lt;&gt;0,IF(登録済データ!H128&lt;&gt;"",登録済データ!H128,""),"")</f>
        <v/>
      </c>
      <c r="K125" s="125" t="str">
        <f>IF(登録済データ!$B128&lt;&gt;0,IF(登録済データ!I128&lt;&gt;"",登録済データ!I128,""),"")</f>
        <v/>
      </c>
      <c r="L125" s="117" t="str">
        <f>IF(登録済データ!$B128&lt;&gt;0,登録済データ!J128,"")</f>
        <v/>
      </c>
      <c r="M125" s="117" t="str">
        <f>IF(登録済データ!$B128&lt;&gt;0,登録済データ!K128,"")</f>
        <v/>
      </c>
      <c r="N125" s="117" t="str">
        <f>IF(登録済データ!$B128&lt;&gt;0,登録済データ!L128,"")</f>
        <v/>
      </c>
      <c r="O125" s="117" t="str">
        <f>IF(登録済データ!$B128&lt;&gt;0,登録済データ!M128,"")</f>
        <v/>
      </c>
      <c r="P125" s="117" t="str">
        <f>IF(登録済データ!$B128&lt;&gt;0,登録済データ!N128,"")</f>
        <v/>
      </c>
      <c r="Q125" s="117" t="str">
        <f>IF(登録済データ!$B128&lt;&gt;0,登録済データ!O128,"")</f>
        <v/>
      </c>
      <c r="R125" s="117" t="str">
        <f>IF(登録済データ!$B128&lt;&gt;0,登録済データ!P128,"")</f>
        <v/>
      </c>
      <c r="S125" s="117" t="str">
        <f>IF(登録済データ!$B128&lt;&gt;0,登録済データ!Q128,"")</f>
        <v/>
      </c>
      <c r="T125" s="117" t="str">
        <f>IF(登録済データ!$B128&lt;&gt;0,登録済データ!R128,"")</f>
        <v/>
      </c>
      <c r="U125" s="117" t="str">
        <f>IF(登録済データ!$B128&lt;&gt;0,登録済データ!S128,"")</f>
        <v/>
      </c>
      <c r="V125" s="117" t="str">
        <f>IF(登録済データ!$B128&lt;&gt;0,登録済データ!T128,"")</f>
        <v/>
      </c>
      <c r="W125" s="117" t="str">
        <f>IF(登録済データ!$B128&lt;&gt;0,登録済データ!U128,"")</f>
        <v/>
      </c>
      <c r="X125" s="117" t="str">
        <f>IF(登録済データ!$B128&lt;&gt;0,登録済データ!V128,"")</f>
        <v/>
      </c>
      <c r="Y125" s="117" t="str">
        <f>IF(登録済データ!$B128&lt;&gt;0,登録済データ!W128,"")</f>
        <v/>
      </c>
      <c r="Z125" s="117" t="str">
        <f>IF(登録済データ!$B128&lt;&gt;0,登録済データ!X128,"")</f>
        <v/>
      </c>
      <c r="AA125" s="78" t="str">
        <f>IF($F125&lt;&gt;"",登録済データ!$C$4,"")</f>
        <v/>
      </c>
      <c r="AB125" s="78"/>
      <c r="AC125" s="78"/>
      <c r="AD125" s="117"/>
      <c r="AE125" s="78"/>
    </row>
    <row r="126" spans="1:31" ht="13.5" customHeight="1">
      <c r="A126" s="37"/>
      <c r="B126" s="138" t="str">
        <f>IF($F126&lt;&gt;"",登録済データ!$C$2,"")</f>
        <v/>
      </c>
      <c r="C126" s="138" t="str">
        <f>IF($F126&lt;&gt;"",IF($I$1="企業コード3桁",LEFT(登録済データ!$C$3,3),LEFT(登録済データ!$C$3,6)),"")</f>
        <v/>
      </c>
      <c r="D126" s="138"/>
      <c r="E126" s="139" t="str">
        <f>IF(登録済データ!$B129&lt;&gt;0,登録済データ!C129,"")</f>
        <v/>
      </c>
      <c r="F126" s="139" t="str">
        <f>IF(登録済データ!$B129&lt;&gt;0,登録済データ!D129,"")</f>
        <v/>
      </c>
      <c r="G126" s="130" t="str">
        <f>IF(登録済データ!$B129&lt;&gt;0,登録済データ!E129,"")</f>
        <v/>
      </c>
      <c r="H126" s="125" t="str">
        <f>IF(登録済データ!$B129&lt;&gt;0,IF(登録済データ!F129&lt;&gt;"",登録済データ!F129,""),"")</f>
        <v/>
      </c>
      <c r="I126" s="125" t="str">
        <f>IF(登録済データ!$B129&lt;&gt;0,IF(登録済データ!G129&lt;&gt;"",登録済データ!G129,""),"")</f>
        <v/>
      </c>
      <c r="J126" s="125" t="str">
        <f>IF(登録済データ!$B129&lt;&gt;0,IF(登録済データ!H129&lt;&gt;"",登録済データ!H129,""),"")</f>
        <v/>
      </c>
      <c r="K126" s="125" t="str">
        <f>IF(登録済データ!$B129&lt;&gt;0,IF(登録済データ!I129&lt;&gt;"",登録済データ!I129,""),"")</f>
        <v/>
      </c>
      <c r="L126" s="117" t="str">
        <f>IF(登録済データ!$B129&lt;&gt;0,登録済データ!J129,"")</f>
        <v/>
      </c>
      <c r="M126" s="117" t="str">
        <f>IF(登録済データ!$B129&lt;&gt;0,登録済データ!K129,"")</f>
        <v/>
      </c>
      <c r="N126" s="117" t="str">
        <f>IF(登録済データ!$B129&lt;&gt;0,登録済データ!L129,"")</f>
        <v/>
      </c>
      <c r="O126" s="117" t="str">
        <f>IF(登録済データ!$B129&lt;&gt;0,登録済データ!M129,"")</f>
        <v/>
      </c>
      <c r="P126" s="117" t="str">
        <f>IF(登録済データ!$B129&lt;&gt;0,登録済データ!N129,"")</f>
        <v/>
      </c>
      <c r="Q126" s="117" t="str">
        <f>IF(登録済データ!$B129&lt;&gt;0,登録済データ!O129,"")</f>
        <v/>
      </c>
      <c r="R126" s="117" t="str">
        <f>IF(登録済データ!$B129&lt;&gt;0,登録済データ!P129,"")</f>
        <v/>
      </c>
      <c r="S126" s="117" t="str">
        <f>IF(登録済データ!$B129&lt;&gt;0,登録済データ!Q129,"")</f>
        <v/>
      </c>
      <c r="T126" s="117" t="str">
        <f>IF(登録済データ!$B129&lt;&gt;0,登録済データ!R129,"")</f>
        <v/>
      </c>
      <c r="U126" s="117" t="str">
        <f>IF(登録済データ!$B129&lt;&gt;0,登録済データ!S129,"")</f>
        <v/>
      </c>
      <c r="V126" s="117" t="str">
        <f>IF(登録済データ!$B129&lt;&gt;0,登録済データ!T129,"")</f>
        <v/>
      </c>
      <c r="W126" s="117" t="str">
        <f>IF(登録済データ!$B129&lt;&gt;0,登録済データ!U129,"")</f>
        <v/>
      </c>
      <c r="X126" s="117" t="str">
        <f>IF(登録済データ!$B129&lt;&gt;0,登録済データ!V129,"")</f>
        <v/>
      </c>
      <c r="Y126" s="117" t="str">
        <f>IF(登録済データ!$B129&lt;&gt;0,登録済データ!W129,"")</f>
        <v/>
      </c>
      <c r="Z126" s="117" t="str">
        <f>IF(登録済データ!$B129&lt;&gt;0,登録済データ!X129,"")</f>
        <v/>
      </c>
      <c r="AA126" s="78" t="str">
        <f>IF($F126&lt;&gt;"",登録済データ!$C$4,"")</f>
        <v/>
      </c>
      <c r="AB126" s="78"/>
      <c r="AC126" s="78"/>
      <c r="AD126" s="117"/>
      <c r="AE126" s="78"/>
    </row>
    <row r="127" spans="1:31" ht="13.5" customHeight="1">
      <c r="A127" s="37"/>
      <c r="B127" s="138" t="str">
        <f>IF($F127&lt;&gt;"",登録済データ!$C$2,"")</f>
        <v/>
      </c>
      <c r="C127" s="138" t="str">
        <f>IF($F127&lt;&gt;"",IF($I$1="企業コード3桁",LEFT(登録済データ!$C$3,3),LEFT(登録済データ!$C$3,6)),"")</f>
        <v/>
      </c>
      <c r="D127" s="138"/>
      <c r="E127" s="139" t="str">
        <f>IF(登録済データ!$B130&lt;&gt;0,登録済データ!C130,"")</f>
        <v/>
      </c>
      <c r="F127" s="139" t="str">
        <f>IF(登録済データ!$B130&lt;&gt;0,登録済データ!D130,"")</f>
        <v/>
      </c>
      <c r="G127" s="130" t="str">
        <f>IF(登録済データ!$B130&lt;&gt;0,登録済データ!E130,"")</f>
        <v/>
      </c>
      <c r="H127" s="125" t="str">
        <f>IF(登録済データ!$B130&lt;&gt;0,IF(登録済データ!F130&lt;&gt;"",登録済データ!F130,""),"")</f>
        <v/>
      </c>
      <c r="I127" s="125" t="str">
        <f>IF(登録済データ!$B130&lt;&gt;0,IF(登録済データ!G130&lt;&gt;"",登録済データ!G130,""),"")</f>
        <v/>
      </c>
      <c r="J127" s="125" t="str">
        <f>IF(登録済データ!$B130&lt;&gt;0,IF(登録済データ!H130&lt;&gt;"",登録済データ!H130,""),"")</f>
        <v/>
      </c>
      <c r="K127" s="125" t="str">
        <f>IF(登録済データ!$B130&lt;&gt;0,IF(登録済データ!I130&lt;&gt;"",登録済データ!I130,""),"")</f>
        <v/>
      </c>
      <c r="L127" s="117" t="str">
        <f>IF(登録済データ!$B130&lt;&gt;0,登録済データ!J130,"")</f>
        <v/>
      </c>
      <c r="M127" s="117" t="str">
        <f>IF(登録済データ!$B130&lt;&gt;0,登録済データ!K130,"")</f>
        <v/>
      </c>
      <c r="N127" s="117" t="str">
        <f>IF(登録済データ!$B130&lt;&gt;0,登録済データ!L130,"")</f>
        <v/>
      </c>
      <c r="O127" s="117" t="str">
        <f>IF(登録済データ!$B130&lt;&gt;0,登録済データ!M130,"")</f>
        <v/>
      </c>
      <c r="P127" s="117" t="str">
        <f>IF(登録済データ!$B130&lt;&gt;0,登録済データ!N130,"")</f>
        <v/>
      </c>
      <c r="Q127" s="117" t="str">
        <f>IF(登録済データ!$B130&lt;&gt;0,登録済データ!O130,"")</f>
        <v/>
      </c>
      <c r="R127" s="117" t="str">
        <f>IF(登録済データ!$B130&lt;&gt;0,登録済データ!P130,"")</f>
        <v/>
      </c>
      <c r="S127" s="117" t="str">
        <f>IF(登録済データ!$B130&lt;&gt;0,登録済データ!Q130,"")</f>
        <v/>
      </c>
      <c r="T127" s="117" t="str">
        <f>IF(登録済データ!$B130&lt;&gt;0,登録済データ!R130,"")</f>
        <v/>
      </c>
      <c r="U127" s="117" t="str">
        <f>IF(登録済データ!$B130&lt;&gt;0,登録済データ!S130,"")</f>
        <v/>
      </c>
      <c r="V127" s="117" t="str">
        <f>IF(登録済データ!$B130&lt;&gt;0,登録済データ!T130,"")</f>
        <v/>
      </c>
      <c r="W127" s="117" t="str">
        <f>IF(登録済データ!$B130&lt;&gt;0,登録済データ!U130,"")</f>
        <v/>
      </c>
      <c r="X127" s="117" t="str">
        <f>IF(登録済データ!$B130&lt;&gt;0,登録済データ!V130,"")</f>
        <v/>
      </c>
      <c r="Y127" s="117" t="str">
        <f>IF(登録済データ!$B130&lt;&gt;0,登録済データ!W130,"")</f>
        <v/>
      </c>
      <c r="Z127" s="117" t="str">
        <f>IF(登録済データ!$B130&lt;&gt;0,登録済データ!X130,"")</f>
        <v/>
      </c>
      <c r="AA127" s="78" t="str">
        <f>IF($F127&lt;&gt;"",登録済データ!$C$4,"")</f>
        <v/>
      </c>
      <c r="AB127" s="78"/>
      <c r="AC127" s="78"/>
      <c r="AD127" s="117"/>
      <c r="AE127" s="78"/>
    </row>
    <row r="128" spans="1:31" ht="13.5" customHeight="1">
      <c r="A128" s="37"/>
      <c r="B128" s="138" t="str">
        <f>IF($F128&lt;&gt;"",登録済データ!$C$2,"")</f>
        <v/>
      </c>
      <c r="C128" s="138" t="str">
        <f>IF($F128&lt;&gt;"",IF($I$1="企業コード3桁",LEFT(登録済データ!$C$3,3),LEFT(登録済データ!$C$3,6)),"")</f>
        <v/>
      </c>
      <c r="D128" s="138"/>
      <c r="E128" s="139" t="str">
        <f>IF(登録済データ!$B131&lt;&gt;0,登録済データ!C131,"")</f>
        <v/>
      </c>
      <c r="F128" s="139" t="str">
        <f>IF(登録済データ!$B131&lt;&gt;0,登録済データ!D131,"")</f>
        <v/>
      </c>
      <c r="G128" s="130" t="str">
        <f>IF(登録済データ!$B131&lt;&gt;0,登録済データ!E131,"")</f>
        <v/>
      </c>
      <c r="H128" s="125" t="str">
        <f>IF(登録済データ!$B131&lt;&gt;0,IF(登録済データ!F131&lt;&gt;"",登録済データ!F131,""),"")</f>
        <v/>
      </c>
      <c r="I128" s="125" t="str">
        <f>IF(登録済データ!$B131&lt;&gt;0,IF(登録済データ!G131&lt;&gt;"",登録済データ!G131,""),"")</f>
        <v/>
      </c>
      <c r="J128" s="125" t="str">
        <f>IF(登録済データ!$B131&lt;&gt;0,IF(登録済データ!H131&lt;&gt;"",登録済データ!H131,""),"")</f>
        <v/>
      </c>
      <c r="K128" s="125" t="str">
        <f>IF(登録済データ!$B131&lt;&gt;0,IF(登録済データ!I131&lt;&gt;"",登録済データ!I131,""),"")</f>
        <v/>
      </c>
      <c r="L128" s="117" t="str">
        <f>IF(登録済データ!$B131&lt;&gt;0,登録済データ!J131,"")</f>
        <v/>
      </c>
      <c r="M128" s="117" t="str">
        <f>IF(登録済データ!$B131&lt;&gt;0,登録済データ!K131,"")</f>
        <v/>
      </c>
      <c r="N128" s="117" t="str">
        <f>IF(登録済データ!$B131&lt;&gt;0,登録済データ!L131,"")</f>
        <v/>
      </c>
      <c r="O128" s="117" t="str">
        <f>IF(登録済データ!$B131&lt;&gt;0,登録済データ!M131,"")</f>
        <v/>
      </c>
      <c r="P128" s="117" t="str">
        <f>IF(登録済データ!$B131&lt;&gt;0,登録済データ!N131,"")</f>
        <v/>
      </c>
      <c r="Q128" s="117" t="str">
        <f>IF(登録済データ!$B131&lt;&gt;0,登録済データ!O131,"")</f>
        <v/>
      </c>
      <c r="R128" s="117" t="str">
        <f>IF(登録済データ!$B131&lt;&gt;0,登録済データ!P131,"")</f>
        <v/>
      </c>
      <c r="S128" s="117" t="str">
        <f>IF(登録済データ!$B131&lt;&gt;0,登録済データ!Q131,"")</f>
        <v/>
      </c>
      <c r="T128" s="117" t="str">
        <f>IF(登録済データ!$B131&lt;&gt;0,登録済データ!R131,"")</f>
        <v/>
      </c>
      <c r="U128" s="117" t="str">
        <f>IF(登録済データ!$B131&lt;&gt;0,登録済データ!S131,"")</f>
        <v/>
      </c>
      <c r="V128" s="117" t="str">
        <f>IF(登録済データ!$B131&lt;&gt;0,登録済データ!T131,"")</f>
        <v/>
      </c>
      <c r="W128" s="117" t="str">
        <f>IF(登録済データ!$B131&lt;&gt;0,登録済データ!U131,"")</f>
        <v/>
      </c>
      <c r="X128" s="117" t="str">
        <f>IF(登録済データ!$B131&lt;&gt;0,登録済データ!V131,"")</f>
        <v/>
      </c>
      <c r="Y128" s="117" t="str">
        <f>IF(登録済データ!$B131&lt;&gt;0,登録済データ!W131,"")</f>
        <v/>
      </c>
      <c r="Z128" s="117" t="str">
        <f>IF(登録済データ!$B131&lt;&gt;0,登録済データ!X131,"")</f>
        <v/>
      </c>
      <c r="AA128" s="78" t="str">
        <f>IF($F128&lt;&gt;"",登録済データ!$C$4,"")</f>
        <v/>
      </c>
      <c r="AB128" s="78"/>
      <c r="AC128" s="78"/>
      <c r="AD128" s="117"/>
      <c r="AE128" s="78"/>
    </row>
    <row r="129" spans="1:31" ht="13.5" customHeight="1">
      <c r="A129" s="37"/>
      <c r="B129" s="138" t="str">
        <f>IF($F129&lt;&gt;"",登録済データ!$C$2,"")</f>
        <v/>
      </c>
      <c r="C129" s="138" t="str">
        <f>IF($F129&lt;&gt;"",IF($I$1="企業コード3桁",LEFT(登録済データ!$C$3,3),LEFT(登録済データ!$C$3,6)),"")</f>
        <v/>
      </c>
      <c r="D129" s="138"/>
      <c r="E129" s="139" t="str">
        <f>IF(登録済データ!$B132&lt;&gt;0,登録済データ!C132,"")</f>
        <v/>
      </c>
      <c r="F129" s="139" t="str">
        <f>IF(登録済データ!$B132&lt;&gt;0,登録済データ!D132,"")</f>
        <v/>
      </c>
      <c r="G129" s="130" t="str">
        <f>IF(登録済データ!$B132&lt;&gt;0,登録済データ!E132,"")</f>
        <v/>
      </c>
      <c r="H129" s="125" t="str">
        <f>IF(登録済データ!$B132&lt;&gt;0,IF(登録済データ!F132&lt;&gt;"",登録済データ!F132,""),"")</f>
        <v/>
      </c>
      <c r="I129" s="125" t="str">
        <f>IF(登録済データ!$B132&lt;&gt;0,IF(登録済データ!G132&lt;&gt;"",登録済データ!G132,""),"")</f>
        <v/>
      </c>
      <c r="J129" s="125" t="str">
        <f>IF(登録済データ!$B132&lt;&gt;0,IF(登録済データ!H132&lt;&gt;"",登録済データ!H132,""),"")</f>
        <v/>
      </c>
      <c r="K129" s="125" t="str">
        <f>IF(登録済データ!$B132&lt;&gt;0,IF(登録済データ!I132&lt;&gt;"",登録済データ!I132,""),"")</f>
        <v/>
      </c>
      <c r="L129" s="117" t="str">
        <f>IF(登録済データ!$B132&lt;&gt;0,登録済データ!J132,"")</f>
        <v/>
      </c>
      <c r="M129" s="117" t="str">
        <f>IF(登録済データ!$B132&lt;&gt;0,登録済データ!K132,"")</f>
        <v/>
      </c>
      <c r="N129" s="117" t="str">
        <f>IF(登録済データ!$B132&lt;&gt;0,登録済データ!L132,"")</f>
        <v/>
      </c>
      <c r="O129" s="117" t="str">
        <f>IF(登録済データ!$B132&lt;&gt;0,登録済データ!M132,"")</f>
        <v/>
      </c>
      <c r="P129" s="117" t="str">
        <f>IF(登録済データ!$B132&lt;&gt;0,登録済データ!N132,"")</f>
        <v/>
      </c>
      <c r="Q129" s="117" t="str">
        <f>IF(登録済データ!$B132&lt;&gt;0,登録済データ!O132,"")</f>
        <v/>
      </c>
      <c r="R129" s="117" t="str">
        <f>IF(登録済データ!$B132&lt;&gt;0,登録済データ!P132,"")</f>
        <v/>
      </c>
      <c r="S129" s="117" t="str">
        <f>IF(登録済データ!$B132&lt;&gt;0,登録済データ!Q132,"")</f>
        <v/>
      </c>
      <c r="T129" s="117" t="str">
        <f>IF(登録済データ!$B132&lt;&gt;0,登録済データ!R132,"")</f>
        <v/>
      </c>
      <c r="U129" s="117" t="str">
        <f>IF(登録済データ!$B132&lt;&gt;0,登録済データ!S132,"")</f>
        <v/>
      </c>
      <c r="V129" s="117" t="str">
        <f>IF(登録済データ!$B132&lt;&gt;0,登録済データ!T132,"")</f>
        <v/>
      </c>
      <c r="W129" s="117" t="str">
        <f>IF(登録済データ!$B132&lt;&gt;0,登録済データ!U132,"")</f>
        <v/>
      </c>
      <c r="X129" s="117" t="str">
        <f>IF(登録済データ!$B132&lt;&gt;0,登録済データ!V132,"")</f>
        <v/>
      </c>
      <c r="Y129" s="117" t="str">
        <f>IF(登録済データ!$B132&lt;&gt;0,登録済データ!W132,"")</f>
        <v/>
      </c>
      <c r="Z129" s="117" t="str">
        <f>IF(登録済データ!$B132&lt;&gt;0,登録済データ!X132,"")</f>
        <v/>
      </c>
      <c r="AA129" s="78" t="str">
        <f>IF($F129&lt;&gt;"",登録済データ!$C$4,"")</f>
        <v/>
      </c>
      <c r="AB129" s="78"/>
      <c r="AC129" s="78"/>
      <c r="AD129" s="117"/>
      <c r="AE129" s="78"/>
    </row>
    <row r="130" spans="1:31" ht="13.5" customHeight="1">
      <c r="A130" s="37"/>
      <c r="B130" s="138" t="str">
        <f>IF($F130&lt;&gt;"",登録済データ!$C$2,"")</f>
        <v/>
      </c>
      <c r="C130" s="138" t="str">
        <f>IF($F130&lt;&gt;"",IF($I$1="企業コード3桁",LEFT(登録済データ!$C$3,3),LEFT(登録済データ!$C$3,6)),"")</f>
        <v/>
      </c>
      <c r="D130" s="138"/>
      <c r="E130" s="139" t="str">
        <f>IF(登録済データ!$B133&lt;&gt;0,登録済データ!C133,"")</f>
        <v/>
      </c>
      <c r="F130" s="139" t="str">
        <f>IF(登録済データ!$B133&lt;&gt;0,登録済データ!D133,"")</f>
        <v/>
      </c>
      <c r="G130" s="130" t="str">
        <f>IF(登録済データ!$B133&lt;&gt;0,登録済データ!E133,"")</f>
        <v/>
      </c>
      <c r="H130" s="125" t="str">
        <f>IF(登録済データ!$B133&lt;&gt;0,IF(登録済データ!F133&lt;&gt;"",登録済データ!F133,""),"")</f>
        <v/>
      </c>
      <c r="I130" s="125" t="str">
        <f>IF(登録済データ!$B133&lt;&gt;0,IF(登録済データ!G133&lt;&gt;"",登録済データ!G133,""),"")</f>
        <v/>
      </c>
      <c r="J130" s="125" t="str">
        <f>IF(登録済データ!$B133&lt;&gt;0,IF(登録済データ!H133&lt;&gt;"",登録済データ!H133,""),"")</f>
        <v/>
      </c>
      <c r="K130" s="125" t="str">
        <f>IF(登録済データ!$B133&lt;&gt;0,IF(登録済データ!I133&lt;&gt;"",登録済データ!I133,""),"")</f>
        <v/>
      </c>
      <c r="L130" s="117" t="str">
        <f>IF(登録済データ!$B133&lt;&gt;0,登録済データ!J133,"")</f>
        <v/>
      </c>
      <c r="M130" s="117" t="str">
        <f>IF(登録済データ!$B133&lt;&gt;0,登録済データ!K133,"")</f>
        <v/>
      </c>
      <c r="N130" s="117" t="str">
        <f>IF(登録済データ!$B133&lt;&gt;0,登録済データ!L133,"")</f>
        <v/>
      </c>
      <c r="O130" s="117" t="str">
        <f>IF(登録済データ!$B133&lt;&gt;0,登録済データ!M133,"")</f>
        <v/>
      </c>
      <c r="P130" s="117" t="str">
        <f>IF(登録済データ!$B133&lt;&gt;0,登録済データ!N133,"")</f>
        <v/>
      </c>
      <c r="Q130" s="117" t="str">
        <f>IF(登録済データ!$B133&lt;&gt;0,登録済データ!O133,"")</f>
        <v/>
      </c>
      <c r="R130" s="117" t="str">
        <f>IF(登録済データ!$B133&lt;&gt;0,登録済データ!P133,"")</f>
        <v/>
      </c>
      <c r="S130" s="117" t="str">
        <f>IF(登録済データ!$B133&lt;&gt;0,登録済データ!Q133,"")</f>
        <v/>
      </c>
      <c r="T130" s="117" t="str">
        <f>IF(登録済データ!$B133&lt;&gt;0,登録済データ!R133,"")</f>
        <v/>
      </c>
      <c r="U130" s="117" t="str">
        <f>IF(登録済データ!$B133&lt;&gt;0,登録済データ!S133,"")</f>
        <v/>
      </c>
      <c r="V130" s="117" t="str">
        <f>IF(登録済データ!$B133&lt;&gt;0,登録済データ!T133,"")</f>
        <v/>
      </c>
      <c r="W130" s="117" t="str">
        <f>IF(登録済データ!$B133&lt;&gt;0,登録済データ!U133,"")</f>
        <v/>
      </c>
      <c r="X130" s="117" t="str">
        <f>IF(登録済データ!$B133&lt;&gt;0,登録済データ!V133,"")</f>
        <v/>
      </c>
      <c r="Y130" s="117" t="str">
        <f>IF(登録済データ!$B133&lt;&gt;0,登録済データ!W133,"")</f>
        <v/>
      </c>
      <c r="Z130" s="117" t="str">
        <f>IF(登録済データ!$B133&lt;&gt;0,登録済データ!X133,"")</f>
        <v/>
      </c>
      <c r="AA130" s="78" t="str">
        <f>IF($F130&lt;&gt;"",登録済データ!$C$4,"")</f>
        <v/>
      </c>
      <c r="AB130" s="78"/>
      <c r="AC130" s="78"/>
      <c r="AD130" s="117"/>
      <c r="AE130" s="78"/>
    </row>
    <row r="131" spans="1:31" ht="13.5" customHeight="1">
      <c r="A131" s="37"/>
      <c r="B131" s="138" t="str">
        <f>IF($F131&lt;&gt;"",登録済データ!$C$2,"")</f>
        <v/>
      </c>
      <c r="C131" s="138" t="str">
        <f>IF($F131&lt;&gt;"",IF($I$1="企業コード3桁",LEFT(登録済データ!$C$3,3),LEFT(登録済データ!$C$3,6)),"")</f>
        <v/>
      </c>
      <c r="D131" s="138"/>
      <c r="E131" s="139" t="str">
        <f>IF(登録済データ!$B134&lt;&gt;0,登録済データ!C134,"")</f>
        <v/>
      </c>
      <c r="F131" s="139" t="str">
        <f>IF(登録済データ!$B134&lt;&gt;0,登録済データ!D134,"")</f>
        <v/>
      </c>
      <c r="G131" s="130" t="str">
        <f>IF(登録済データ!$B134&lt;&gt;0,登録済データ!E134,"")</f>
        <v/>
      </c>
      <c r="H131" s="125" t="str">
        <f>IF(登録済データ!$B134&lt;&gt;0,IF(登録済データ!F134&lt;&gt;"",登録済データ!F134,""),"")</f>
        <v/>
      </c>
      <c r="I131" s="125" t="str">
        <f>IF(登録済データ!$B134&lt;&gt;0,IF(登録済データ!G134&lt;&gt;"",登録済データ!G134,""),"")</f>
        <v/>
      </c>
      <c r="J131" s="125" t="str">
        <f>IF(登録済データ!$B134&lt;&gt;0,IF(登録済データ!H134&lt;&gt;"",登録済データ!H134,""),"")</f>
        <v/>
      </c>
      <c r="K131" s="125" t="str">
        <f>IF(登録済データ!$B134&lt;&gt;0,IF(登録済データ!I134&lt;&gt;"",登録済データ!I134,""),"")</f>
        <v/>
      </c>
      <c r="L131" s="117" t="str">
        <f>IF(登録済データ!$B134&lt;&gt;0,登録済データ!J134,"")</f>
        <v/>
      </c>
      <c r="M131" s="117" t="str">
        <f>IF(登録済データ!$B134&lt;&gt;0,登録済データ!K134,"")</f>
        <v/>
      </c>
      <c r="N131" s="117" t="str">
        <f>IF(登録済データ!$B134&lt;&gt;0,登録済データ!L134,"")</f>
        <v/>
      </c>
      <c r="O131" s="117" t="str">
        <f>IF(登録済データ!$B134&lt;&gt;0,登録済データ!M134,"")</f>
        <v/>
      </c>
      <c r="P131" s="117" t="str">
        <f>IF(登録済データ!$B134&lt;&gt;0,登録済データ!N134,"")</f>
        <v/>
      </c>
      <c r="Q131" s="117" t="str">
        <f>IF(登録済データ!$B134&lt;&gt;0,登録済データ!O134,"")</f>
        <v/>
      </c>
      <c r="R131" s="117" t="str">
        <f>IF(登録済データ!$B134&lt;&gt;0,登録済データ!P134,"")</f>
        <v/>
      </c>
      <c r="S131" s="117" t="str">
        <f>IF(登録済データ!$B134&lt;&gt;0,登録済データ!Q134,"")</f>
        <v/>
      </c>
      <c r="T131" s="117" t="str">
        <f>IF(登録済データ!$B134&lt;&gt;0,登録済データ!R134,"")</f>
        <v/>
      </c>
      <c r="U131" s="117" t="str">
        <f>IF(登録済データ!$B134&lt;&gt;0,登録済データ!S134,"")</f>
        <v/>
      </c>
      <c r="V131" s="117" t="str">
        <f>IF(登録済データ!$B134&lt;&gt;0,登録済データ!T134,"")</f>
        <v/>
      </c>
      <c r="W131" s="117" t="str">
        <f>IF(登録済データ!$B134&lt;&gt;0,登録済データ!U134,"")</f>
        <v/>
      </c>
      <c r="X131" s="117" t="str">
        <f>IF(登録済データ!$B134&lt;&gt;0,登録済データ!V134,"")</f>
        <v/>
      </c>
      <c r="Y131" s="117" t="str">
        <f>IF(登録済データ!$B134&lt;&gt;0,登録済データ!W134,"")</f>
        <v/>
      </c>
      <c r="Z131" s="117" t="str">
        <f>IF(登録済データ!$B134&lt;&gt;0,登録済データ!X134,"")</f>
        <v/>
      </c>
      <c r="AA131" s="78" t="str">
        <f>IF($F131&lt;&gt;"",登録済データ!$C$4,"")</f>
        <v/>
      </c>
      <c r="AB131" s="78"/>
      <c r="AC131" s="78"/>
      <c r="AD131" s="117"/>
      <c r="AE131" s="78"/>
    </row>
    <row r="132" spans="1:31" ht="13.5" customHeight="1">
      <c r="A132" s="37"/>
      <c r="B132" s="138" t="str">
        <f>IF($F132&lt;&gt;"",登録済データ!$C$2,"")</f>
        <v/>
      </c>
      <c r="C132" s="138" t="str">
        <f>IF($F132&lt;&gt;"",IF($I$1="企業コード3桁",LEFT(登録済データ!$C$3,3),LEFT(登録済データ!$C$3,6)),"")</f>
        <v/>
      </c>
      <c r="D132" s="138"/>
      <c r="E132" s="139" t="str">
        <f>IF(登録済データ!$B135&lt;&gt;0,登録済データ!C135,"")</f>
        <v/>
      </c>
      <c r="F132" s="139" t="str">
        <f>IF(登録済データ!$B135&lt;&gt;0,登録済データ!D135,"")</f>
        <v/>
      </c>
      <c r="G132" s="130" t="str">
        <f>IF(登録済データ!$B135&lt;&gt;0,登録済データ!E135,"")</f>
        <v/>
      </c>
      <c r="H132" s="125" t="str">
        <f>IF(登録済データ!$B135&lt;&gt;0,IF(登録済データ!F135&lt;&gt;"",登録済データ!F135,""),"")</f>
        <v/>
      </c>
      <c r="I132" s="125" t="str">
        <f>IF(登録済データ!$B135&lt;&gt;0,IF(登録済データ!G135&lt;&gt;"",登録済データ!G135,""),"")</f>
        <v/>
      </c>
      <c r="J132" s="125" t="str">
        <f>IF(登録済データ!$B135&lt;&gt;0,IF(登録済データ!H135&lt;&gt;"",登録済データ!H135,""),"")</f>
        <v/>
      </c>
      <c r="K132" s="125" t="str">
        <f>IF(登録済データ!$B135&lt;&gt;0,IF(登録済データ!I135&lt;&gt;"",登録済データ!I135,""),"")</f>
        <v/>
      </c>
      <c r="L132" s="117" t="str">
        <f>IF(登録済データ!$B135&lt;&gt;0,登録済データ!J135,"")</f>
        <v/>
      </c>
      <c r="M132" s="117" t="str">
        <f>IF(登録済データ!$B135&lt;&gt;0,登録済データ!K135,"")</f>
        <v/>
      </c>
      <c r="N132" s="117" t="str">
        <f>IF(登録済データ!$B135&lt;&gt;0,登録済データ!L135,"")</f>
        <v/>
      </c>
      <c r="O132" s="117" t="str">
        <f>IF(登録済データ!$B135&lt;&gt;0,登録済データ!M135,"")</f>
        <v/>
      </c>
      <c r="P132" s="117" t="str">
        <f>IF(登録済データ!$B135&lt;&gt;0,登録済データ!N135,"")</f>
        <v/>
      </c>
      <c r="Q132" s="117" t="str">
        <f>IF(登録済データ!$B135&lt;&gt;0,登録済データ!O135,"")</f>
        <v/>
      </c>
      <c r="R132" s="117" t="str">
        <f>IF(登録済データ!$B135&lt;&gt;0,登録済データ!P135,"")</f>
        <v/>
      </c>
      <c r="S132" s="117" t="str">
        <f>IF(登録済データ!$B135&lt;&gt;0,登録済データ!Q135,"")</f>
        <v/>
      </c>
      <c r="T132" s="117" t="str">
        <f>IF(登録済データ!$B135&lt;&gt;0,登録済データ!R135,"")</f>
        <v/>
      </c>
      <c r="U132" s="117" t="str">
        <f>IF(登録済データ!$B135&lt;&gt;0,登録済データ!S135,"")</f>
        <v/>
      </c>
      <c r="V132" s="117" t="str">
        <f>IF(登録済データ!$B135&lt;&gt;0,登録済データ!T135,"")</f>
        <v/>
      </c>
      <c r="W132" s="117" t="str">
        <f>IF(登録済データ!$B135&lt;&gt;0,登録済データ!U135,"")</f>
        <v/>
      </c>
      <c r="X132" s="117" t="str">
        <f>IF(登録済データ!$B135&lt;&gt;0,登録済データ!V135,"")</f>
        <v/>
      </c>
      <c r="Y132" s="117" t="str">
        <f>IF(登録済データ!$B135&lt;&gt;0,登録済データ!W135,"")</f>
        <v/>
      </c>
      <c r="Z132" s="117" t="str">
        <f>IF(登録済データ!$B135&lt;&gt;0,登録済データ!X135,"")</f>
        <v/>
      </c>
      <c r="AA132" s="78" t="str">
        <f>IF($F132&lt;&gt;"",登録済データ!$C$4,"")</f>
        <v/>
      </c>
      <c r="AB132" s="78"/>
      <c r="AC132" s="78"/>
      <c r="AD132" s="117"/>
      <c r="AE132" s="78"/>
    </row>
    <row r="133" spans="1:31" ht="13.5" customHeight="1">
      <c r="A133" s="37"/>
      <c r="B133" s="138" t="str">
        <f>IF($F133&lt;&gt;"",登録済データ!$C$2,"")</f>
        <v/>
      </c>
      <c r="C133" s="138" t="str">
        <f>IF($F133&lt;&gt;"",IF($I$1="企業コード3桁",LEFT(登録済データ!$C$3,3),LEFT(登録済データ!$C$3,6)),"")</f>
        <v/>
      </c>
      <c r="D133" s="138"/>
      <c r="E133" s="139" t="str">
        <f>IF(登録済データ!$B136&lt;&gt;0,登録済データ!C136,"")</f>
        <v/>
      </c>
      <c r="F133" s="139" t="str">
        <f>IF(登録済データ!$B136&lt;&gt;0,登録済データ!D136,"")</f>
        <v/>
      </c>
      <c r="G133" s="130" t="str">
        <f>IF(登録済データ!$B136&lt;&gt;0,登録済データ!E136,"")</f>
        <v/>
      </c>
      <c r="H133" s="125" t="str">
        <f>IF(登録済データ!$B136&lt;&gt;0,IF(登録済データ!F136&lt;&gt;"",登録済データ!F136,""),"")</f>
        <v/>
      </c>
      <c r="I133" s="125" t="str">
        <f>IF(登録済データ!$B136&lt;&gt;0,IF(登録済データ!G136&lt;&gt;"",登録済データ!G136,""),"")</f>
        <v/>
      </c>
      <c r="J133" s="125" t="str">
        <f>IF(登録済データ!$B136&lt;&gt;0,IF(登録済データ!H136&lt;&gt;"",登録済データ!H136,""),"")</f>
        <v/>
      </c>
      <c r="K133" s="125" t="str">
        <f>IF(登録済データ!$B136&lt;&gt;0,IF(登録済データ!I136&lt;&gt;"",登録済データ!I136,""),"")</f>
        <v/>
      </c>
      <c r="L133" s="117" t="str">
        <f>IF(登録済データ!$B136&lt;&gt;0,登録済データ!J136,"")</f>
        <v/>
      </c>
      <c r="M133" s="117" t="str">
        <f>IF(登録済データ!$B136&lt;&gt;0,登録済データ!K136,"")</f>
        <v/>
      </c>
      <c r="N133" s="117" t="str">
        <f>IF(登録済データ!$B136&lt;&gt;0,登録済データ!L136,"")</f>
        <v/>
      </c>
      <c r="O133" s="117" t="str">
        <f>IF(登録済データ!$B136&lt;&gt;0,登録済データ!M136,"")</f>
        <v/>
      </c>
      <c r="P133" s="117" t="str">
        <f>IF(登録済データ!$B136&lt;&gt;0,登録済データ!N136,"")</f>
        <v/>
      </c>
      <c r="Q133" s="117" t="str">
        <f>IF(登録済データ!$B136&lt;&gt;0,登録済データ!O136,"")</f>
        <v/>
      </c>
      <c r="R133" s="117" t="str">
        <f>IF(登録済データ!$B136&lt;&gt;0,登録済データ!P136,"")</f>
        <v/>
      </c>
      <c r="S133" s="117" t="str">
        <f>IF(登録済データ!$B136&lt;&gt;0,登録済データ!Q136,"")</f>
        <v/>
      </c>
      <c r="T133" s="117" t="str">
        <f>IF(登録済データ!$B136&lt;&gt;0,登録済データ!R136,"")</f>
        <v/>
      </c>
      <c r="U133" s="117" t="str">
        <f>IF(登録済データ!$B136&lt;&gt;0,登録済データ!S136,"")</f>
        <v/>
      </c>
      <c r="V133" s="117" t="str">
        <f>IF(登録済データ!$B136&lt;&gt;0,登録済データ!T136,"")</f>
        <v/>
      </c>
      <c r="W133" s="117" t="str">
        <f>IF(登録済データ!$B136&lt;&gt;0,登録済データ!U136,"")</f>
        <v/>
      </c>
      <c r="X133" s="117" t="str">
        <f>IF(登録済データ!$B136&lt;&gt;0,登録済データ!V136,"")</f>
        <v/>
      </c>
      <c r="Y133" s="117" t="str">
        <f>IF(登録済データ!$B136&lt;&gt;0,登録済データ!W136,"")</f>
        <v/>
      </c>
      <c r="Z133" s="117" t="str">
        <f>IF(登録済データ!$B136&lt;&gt;0,登録済データ!X136,"")</f>
        <v/>
      </c>
      <c r="AA133" s="78" t="str">
        <f>IF($F133&lt;&gt;"",登録済データ!$C$4,"")</f>
        <v/>
      </c>
      <c r="AB133" s="78"/>
      <c r="AC133" s="78"/>
      <c r="AD133" s="117"/>
      <c r="AE133" s="78"/>
    </row>
    <row r="134" spans="1:31" ht="13.5" customHeight="1">
      <c r="A134" s="37"/>
      <c r="B134" s="138" t="str">
        <f>IF($F134&lt;&gt;"",登録済データ!$C$2,"")</f>
        <v/>
      </c>
      <c r="C134" s="138" t="str">
        <f>IF($F134&lt;&gt;"",IF($I$1="企業コード3桁",LEFT(登録済データ!$C$3,3),LEFT(登録済データ!$C$3,6)),"")</f>
        <v/>
      </c>
      <c r="D134" s="138"/>
      <c r="E134" s="139" t="str">
        <f>IF(登録済データ!$B137&lt;&gt;0,登録済データ!C137,"")</f>
        <v/>
      </c>
      <c r="F134" s="139" t="str">
        <f>IF(登録済データ!$B137&lt;&gt;0,登録済データ!D137,"")</f>
        <v/>
      </c>
      <c r="G134" s="130" t="str">
        <f>IF(登録済データ!$B137&lt;&gt;0,登録済データ!E137,"")</f>
        <v/>
      </c>
      <c r="H134" s="125" t="str">
        <f>IF(登録済データ!$B137&lt;&gt;0,IF(登録済データ!F137&lt;&gt;"",登録済データ!F137,""),"")</f>
        <v/>
      </c>
      <c r="I134" s="125" t="str">
        <f>IF(登録済データ!$B137&lt;&gt;0,IF(登録済データ!G137&lt;&gt;"",登録済データ!G137,""),"")</f>
        <v/>
      </c>
      <c r="J134" s="125" t="str">
        <f>IF(登録済データ!$B137&lt;&gt;0,IF(登録済データ!H137&lt;&gt;"",登録済データ!H137,""),"")</f>
        <v/>
      </c>
      <c r="K134" s="125" t="str">
        <f>IF(登録済データ!$B137&lt;&gt;0,IF(登録済データ!I137&lt;&gt;"",登録済データ!I137,""),"")</f>
        <v/>
      </c>
      <c r="L134" s="117" t="str">
        <f>IF(登録済データ!$B137&lt;&gt;0,登録済データ!J137,"")</f>
        <v/>
      </c>
      <c r="M134" s="117" t="str">
        <f>IF(登録済データ!$B137&lt;&gt;0,登録済データ!K137,"")</f>
        <v/>
      </c>
      <c r="N134" s="117" t="str">
        <f>IF(登録済データ!$B137&lt;&gt;0,登録済データ!L137,"")</f>
        <v/>
      </c>
      <c r="O134" s="117" t="str">
        <f>IF(登録済データ!$B137&lt;&gt;0,登録済データ!M137,"")</f>
        <v/>
      </c>
      <c r="P134" s="117" t="str">
        <f>IF(登録済データ!$B137&lt;&gt;0,登録済データ!N137,"")</f>
        <v/>
      </c>
      <c r="Q134" s="117" t="str">
        <f>IF(登録済データ!$B137&lt;&gt;0,登録済データ!O137,"")</f>
        <v/>
      </c>
      <c r="R134" s="117" t="str">
        <f>IF(登録済データ!$B137&lt;&gt;0,登録済データ!P137,"")</f>
        <v/>
      </c>
      <c r="S134" s="117" t="str">
        <f>IF(登録済データ!$B137&lt;&gt;0,登録済データ!Q137,"")</f>
        <v/>
      </c>
      <c r="T134" s="117" t="str">
        <f>IF(登録済データ!$B137&lt;&gt;0,登録済データ!R137,"")</f>
        <v/>
      </c>
      <c r="U134" s="117" t="str">
        <f>IF(登録済データ!$B137&lt;&gt;0,登録済データ!S137,"")</f>
        <v/>
      </c>
      <c r="V134" s="117" t="str">
        <f>IF(登録済データ!$B137&lt;&gt;0,登録済データ!T137,"")</f>
        <v/>
      </c>
      <c r="W134" s="117" t="str">
        <f>IF(登録済データ!$B137&lt;&gt;0,登録済データ!U137,"")</f>
        <v/>
      </c>
      <c r="X134" s="117" t="str">
        <f>IF(登録済データ!$B137&lt;&gt;0,登録済データ!V137,"")</f>
        <v/>
      </c>
      <c r="Y134" s="117" t="str">
        <f>IF(登録済データ!$B137&lt;&gt;0,登録済データ!W137,"")</f>
        <v/>
      </c>
      <c r="Z134" s="117" t="str">
        <f>IF(登録済データ!$B137&lt;&gt;0,登録済データ!X137,"")</f>
        <v/>
      </c>
      <c r="AA134" s="78" t="str">
        <f>IF($F134&lt;&gt;"",登録済データ!$C$4,"")</f>
        <v/>
      </c>
      <c r="AB134" s="78"/>
      <c r="AC134" s="78"/>
      <c r="AD134" s="117"/>
      <c r="AE134" s="78"/>
    </row>
    <row r="135" spans="1:31" ht="13.5" customHeight="1">
      <c r="A135" s="37"/>
      <c r="B135" s="138" t="str">
        <f>IF($F135&lt;&gt;"",登録済データ!$C$2,"")</f>
        <v/>
      </c>
      <c r="C135" s="138" t="str">
        <f>IF($F135&lt;&gt;"",IF($I$1="企業コード3桁",LEFT(登録済データ!$C$3,3),LEFT(登録済データ!$C$3,6)),"")</f>
        <v/>
      </c>
      <c r="D135" s="138"/>
      <c r="E135" s="139" t="str">
        <f>IF(登録済データ!$B138&lt;&gt;0,登録済データ!C138,"")</f>
        <v/>
      </c>
      <c r="F135" s="139" t="str">
        <f>IF(登録済データ!$B138&lt;&gt;0,登録済データ!D138,"")</f>
        <v/>
      </c>
      <c r="G135" s="130" t="str">
        <f>IF(登録済データ!$B138&lt;&gt;0,登録済データ!E138,"")</f>
        <v/>
      </c>
      <c r="H135" s="125" t="str">
        <f>IF(登録済データ!$B138&lt;&gt;0,IF(登録済データ!F138&lt;&gt;"",登録済データ!F138,""),"")</f>
        <v/>
      </c>
      <c r="I135" s="125" t="str">
        <f>IF(登録済データ!$B138&lt;&gt;0,IF(登録済データ!G138&lt;&gt;"",登録済データ!G138,""),"")</f>
        <v/>
      </c>
      <c r="J135" s="125" t="str">
        <f>IF(登録済データ!$B138&lt;&gt;0,IF(登録済データ!H138&lt;&gt;"",登録済データ!H138,""),"")</f>
        <v/>
      </c>
      <c r="K135" s="125" t="str">
        <f>IF(登録済データ!$B138&lt;&gt;0,IF(登録済データ!I138&lt;&gt;"",登録済データ!I138,""),"")</f>
        <v/>
      </c>
      <c r="L135" s="117" t="str">
        <f>IF(登録済データ!$B138&lt;&gt;0,登録済データ!J138,"")</f>
        <v/>
      </c>
      <c r="M135" s="117" t="str">
        <f>IF(登録済データ!$B138&lt;&gt;0,登録済データ!K138,"")</f>
        <v/>
      </c>
      <c r="N135" s="117" t="str">
        <f>IF(登録済データ!$B138&lt;&gt;0,登録済データ!L138,"")</f>
        <v/>
      </c>
      <c r="O135" s="117" t="str">
        <f>IF(登録済データ!$B138&lt;&gt;0,登録済データ!M138,"")</f>
        <v/>
      </c>
      <c r="P135" s="117" t="str">
        <f>IF(登録済データ!$B138&lt;&gt;0,登録済データ!N138,"")</f>
        <v/>
      </c>
      <c r="Q135" s="117" t="str">
        <f>IF(登録済データ!$B138&lt;&gt;0,登録済データ!O138,"")</f>
        <v/>
      </c>
      <c r="R135" s="117" t="str">
        <f>IF(登録済データ!$B138&lt;&gt;0,登録済データ!P138,"")</f>
        <v/>
      </c>
      <c r="S135" s="117" t="str">
        <f>IF(登録済データ!$B138&lt;&gt;0,登録済データ!Q138,"")</f>
        <v/>
      </c>
      <c r="T135" s="117" t="str">
        <f>IF(登録済データ!$B138&lt;&gt;0,登録済データ!R138,"")</f>
        <v/>
      </c>
      <c r="U135" s="117" t="str">
        <f>IF(登録済データ!$B138&lt;&gt;0,登録済データ!S138,"")</f>
        <v/>
      </c>
      <c r="V135" s="117" t="str">
        <f>IF(登録済データ!$B138&lt;&gt;0,登録済データ!T138,"")</f>
        <v/>
      </c>
      <c r="W135" s="117" t="str">
        <f>IF(登録済データ!$B138&lt;&gt;0,登録済データ!U138,"")</f>
        <v/>
      </c>
      <c r="X135" s="117" t="str">
        <f>IF(登録済データ!$B138&lt;&gt;0,登録済データ!V138,"")</f>
        <v/>
      </c>
      <c r="Y135" s="117" t="str">
        <f>IF(登録済データ!$B138&lt;&gt;0,登録済データ!W138,"")</f>
        <v/>
      </c>
      <c r="Z135" s="117" t="str">
        <f>IF(登録済データ!$B138&lt;&gt;0,登録済データ!X138,"")</f>
        <v/>
      </c>
      <c r="AA135" s="78" t="str">
        <f>IF($F135&lt;&gt;"",登録済データ!$C$4,"")</f>
        <v/>
      </c>
      <c r="AB135" s="78"/>
      <c r="AC135" s="78"/>
      <c r="AD135" s="117"/>
      <c r="AE135" s="78"/>
    </row>
    <row r="136" spans="1:31" ht="13.5" customHeight="1">
      <c r="A136" s="37"/>
      <c r="B136" s="138" t="str">
        <f>IF($F136&lt;&gt;"",登録済データ!$C$2,"")</f>
        <v/>
      </c>
      <c r="C136" s="138" t="str">
        <f>IF($F136&lt;&gt;"",IF($I$1="企業コード3桁",LEFT(登録済データ!$C$3,3),LEFT(登録済データ!$C$3,6)),"")</f>
        <v/>
      </c>
      <c r="D136" s="138"/>
      <c r="E136" s="139" t="str">
        <f>IF(登録済データ!$B139&lt;&gt;0,登録済データ!C139,"")</f>
        <v/>
      </c>
      <c r="F136" s="139" t="str">
        <f>IF(登録済データ!$B139&lt;&gt;0,登録済データ!D139,"")</f>
        <v/>
      </c>
      <c r="G136" s="130" t="str">
        <f>IF(登録済データ!$B139&lt;&gt;0,登録済データ!E139,"")</f>
        <v/>
      </c>
      <c r="H136" s="125" t="str">
        <f>IF(登録済データ!$B139&lt;&gt;0,IF(登録済データ!F139&lt;&gt;"",登録済データ!F139,""),"")</f>
        <v/>
      </c>
      <c r="I136" s="125" t="str">
        <f>IF(登録済データ!$B139&lt;&gt;0,IF(登録済データ!G139&lt;&gt;"",登録済データ!G139,""),"")</f>
        <v/>
      </c>
      <c r="J136" s="125" t="str">
        <f>IF(登録済データ!$B139&lt;&gt;0,IF(登録済データ!H139&lt;&gt;"",登録済データ!H139,""),"")</f>
        <v/>
      </c>
      <c r="K136" s="125" t="str">
        <f>IF(登録済データ!$B139&lt;&gt;0,IF(登録済データ!I139&lt;&gt;"",登録済データ!I139,""),"")</f>
        <v/>
      </c>
      <c r="L136" s="117" t="str">
        <f>IF(登録済データ!$B139&lt;&gt;0,登録済データ!J139,"")</f>
        <v/>
      </c>
      <c r="M136" s="117" t="str">
        <f>IF(登録済データ!$B139&lt;&gt;0,登録済データ!K139,"")</f>
        <v/>
      </c>
      <c r="N136" s="117" t="str">
        <f>IF(登録済データ!$B139&lt;&gt;0,登録済データ!L139,"")</f>
        <v/>
      </c>
      <c r="O136" s="117" t="str">
        <f>IF(登録済データ!$B139&lt;&gt;0,登録済データ!M139,"")</f>
        <v/>
      </c>
      <c r="P136" s="117" t="str">
        <f>IF(登録済データ!$B139&lt;&gt;0,登録済データ!N139,"")</f>
        <v/>
      </c>
      <c r="Q136" s="117" t="str">
        <f>IF(登録済データ!$B139&lt;&gt;0,登録済データ!O139,"")</f>
        <v/>
      </c>
      <c r="R136" s="117" t="str">
        <f>IF(登録済データ!$B139&lt;&gt;0,登録済データ!P139,"")</f>
        <v/>
      </c>
      <c r="S136" s="117" t="str">
        <f>IF(登録済データ!$B139&lt;&gt;0,登録済データ!Q139,"")</f>
        <v/>
      </c>
      <c r="T136" s="117" t="str">
        <f>IF(登録済データ!$B139&lt;&gt;0,登録済データ!R139,"")</f>
        <v/>
      </c>
      <c r="U136" s="117" t="str">
        <f>IF(登録済データ!$B139&lt;&gt;0,登録済データ!S139,"")</f>
        <v/>
      </c>
      <c r="V136" s="117" t="str">
        <f>IF(登録済データ!$B139&lt;&gt;0,登録済データ!T139,"")</f>
        <v/>
      </c>
      <c r="W136" s="117" t="str">
        <f>IF(登録済データ!$B139&lt;&gt;0,登録済データ!U139,"")</f>
        <v/>
      </c>
      <c r="X136" s="117" t="str">
        <f>IF(登録済データ!$B139&lt;&gt;0,登録済データ!V139,"")</f>
        <v/>
      </c>
      <c r="Y136" s="117" t="str">
        <f>IF(登録済データ!$B139&lt;&gt;0,登録済データ!W139,"")</f>
        <v/>
      </c>
      <c r="Z136" s="117" t="str">
        <f>IF(登録済データ!$B139&lt;&gt;0,登録済データ!X139,"")</f>
        <v/>
      </c>
      <c r="AA136" s="78" t="str">
        <f>IF($F136&lt;&gt;"",登録済データ!$C$4,"")</f>
        <v/>
      </c>
      <c r="AB136" s="78"/>
      <c r="AC136" s="78"/>
      <c r="AD136" s="117"/>
      <c r="AE136" s="78"/>
    </row>
    <row r="137" spans="1:31" ht="13.5" customHeight="1">
      <c r="A137" s="37"/>
      <c r="B137" s="138" t="str">
        <f>IF($F137&lt;&gt;"",登録済データ!$C$2,"")</f>
        <v/>
      </c>
      <c r="C137" s="138" t="str">
        <f>IF($F137&lt;&gt;"",IF($I$1="企業コード3桁",LEFT(登録済データ!$C$3,3),LEFT(登録済データ!$C$3,6)),"")</f>
        <v/>
      </c>
      <c r="D137" s="138"/>
      <c r="E137" s="139" t="str">
        <f>IF(登録済データ!$B140&lt;&gt;0,登録済データ!C140,"")</f>
        <v/>
      </c>
      <c r="F137" s="139" t="str">
        <f>IF(登録済データ!$B140&lt;&gt;0,登録済データ!D140,"")</f>
        <v/>
      </c>
      <c r="G137" s="130" t="str">
        <f>IF(登録済データ!$B140&lt;&gt;0,登録済データ!E140,"")</f>
        <v/>
      </c>
      <c r="H137" s="125" t="str">
        <f>IF(登録済データ!$B140&lt;&gt;0,IF(登録済データ!F140&lt;&gt;"",登録済データ!F140,""),"")</f>
        <v/>
      </c>
      <c r="I137" s="125" t="str">
        <f>IF(登録済データ!$B140&lt;&gt;0,IF(登録済データ!G140&lt;&gt;"",登録済データ!G140,""),"")</f>
        <v/>
      </c>
      <c r="J137" s="125" t="str">
        <f>IF(登録済データ!$B140&lt;&gt;0,IF(登録済データ!H140&lt;&gt;"",登録済データ!H140,""),"")</f>
        <v/>
      </c>
      <c r="K137" s="125" t="str">
        <f>IF(登録済データ!$B140&lt;&gt;0,IF(登録済データ!I140&lt;&gt;"",登録済データ!I140,""),"")</f>
        <v/>
      </c>
      <c r="L137" s="117" t="str">
        <f>IF(登録済データ!$B140&lt;&gt;0,登録済データ!J140,"")</f>
        <v/>
      </c>
      <c r="M137" s="117" t="str">
        <f>IF(登録済データ!$B140&lt;&gt;0,登録済データ!K140,"")</f>
        <v/>
      </c>
      <c r="N137" s="117" t="str">
        <f>IF(登録済データ!$B140&lt;&gt;0,登録済データ!L140,"")</f>
        <v/>
      </c>
      <c r="O137" s="117" t="str">
        <f>IF(登録済データ!$B140&lt;&gt;0,登録済データ!M140,"")</f>
        <v/>
      </c>
      <c r="P137" s="117" t="str">
        <f>IF(登録済データ!$B140&lt;&gt;0,登録済データ!N140,"")</f>
        <v/>
      </c>
      <c r="Q137" s="117" t="str">
        <f>IF(登録済データ!$B140&lt;&gt;0,登録済データ!O140,"")</f>
        <v/>
      </c>
      <c r="R137" s="117" t="str">
        <f>IF(登録済データ!$B140&lt;&gt;0,登録済データ!P140,"")</f>
        <v/>
      </c>
      <c r="S137" s="117" t="str">
        <f>IF(登録済データ!$B140&lt;&gt;0,登録済データ!Q140,"")</f>
        <v/>
      </c>
      <c r="T137" s="117" t="str">
        <f>IF(登録済データ!$B140&lt;&gt;0,登録済データ!R140,"")</f>
        <v/>
      </c>
      <c r="U137" s="117" t="str">
        <f>IF(登録済データ!$B140&lt;&gt;0,登録済データ!S140,"")</f>
        <v/>
      </c>
      <c r="V137" s="117" t="str">
        <f>IF(登録済データ!$B140&lt;&gt;0,登録済データ!T140,"")</f>
        <v/>
      </c>
      <c r="W137" s="117" t="str">
        <f>IF(登録済データ!$B140&lt;&gt;0,登録済データ!U140,"")</f>
        <v/>
      </c>
      <c r="X137" s="117" t="str">
        <f>IF(登録済データ!$B140&lt;&gt;0,登録済データ!V140,"")</f>
        <v/>
      </c>
      <c r="Y137" s="117" t="str">
        <f>IF(登録済データ!$B140&lt;&gt;0,登録済データ!W140,"")</f>
        <v/>
      </c>
      <c r="Z137" s="117" t="str">
        <f>IF(登録済データ!$B140&lt;&gt;0,登録済データ!X140,"")</f>
        <v/>
      </c>
      <c r="AA137" s="78" t="str">
        <f>IF($F137&lt;&gt;"",登録済データ!$C$4,"")</f>
        <v/>
      </c>
      <c r="AB137" s="78"/>
      <c r="AC137" s="78"/>
      <c r="AD137" s="117"/>
      <c r="AE137" s="78"/>
    </row>
    <row r="138" spans="1:31" ht="13.5" customHeight="1">
      <c r="A138" s="37"/>
      <c r="B138" s="138" t="str">
        <f>IF($F138&lt;&gt;"",登録済データ!$C$2,"")</f>
        <v/>
      </c>
      <c r="C138" s="138" t="str">
        <f>IF($F138&lt;&gt;"",IF($I$1="企業コード3桁",LEFT(登録済データ!$C$3,3),LEFT(登録済データ!$C$3,6)),"")</f>
        <v/>
      </c>
      <c r="D138" s="138"/>
      <c r="E138" s="139" t="str">
        <f>IF(登録済データ!$B141&lt;&gt;0,登録済データ!C141,"")</f>
        <v/>
      </c>
      <c r="F138" s="139" t="str">
        <f>IF(登録済データ!$B141&lt;&gt;0,登録済データ!D141,"")</f>
        <v/>
      </c>
      <c r="G138" s="130" t="str">
        <f>IF(登録済データ!$B141&lt;&gt;0,登録済データ!E141,"")</f>
        <v/>
      </c>
      <c r="H138" s="125" t="str">
        <f>IF(登録済データ!$B141&lt;&gt;0,IF(登録済データ!F141&lt;&gt;"",登録済データ!F141,""),"")</f>
        <v/>
      </c>
      <c r="I138" s="125" t="str">
        <f>IF(登録済データ!$B141&lt;&gt;0,IF(登録済データ!G141&lt;&gt;"",登録済データ!G141,""),"")</f>
        <v/>
      </c>
      <c r="J138" s="125" t="str">
        <f>IF(登録済データ!$B141&lt;&gt;0,IF(登録済データ!H141&lt;&gt;"",登録済データ!H141,""),"")</f>
        <v/>
      </c>
      <c r="K138" s="125" t="str">
        <f>IF(登録済データ!$B141&lt;&gt;0,IF(登録済データ!I141&lt;&gt;"",登録済データ!I141,""),"")</f>
        <v/>
      </c>
      <c r="L138" s="117" t="str">
        <f>IF(登録済データ!$B141&lt;&gt;0,登録済データ!J141,"")</f>
        <v/>
      </c>
      <c r="M138" s="117" t="str">
        <f>IF(登録済データ!$B141&lt;&gt;0,登録済データ!K141,"")</f>
        <v/>
      </c>
      <c r="N138" s="117" t="str">
        <f>IF(登録済データ!$B141&lt;&gt;0,登録済データ!L141,"")</f>
        <v/>
      </c>
      <c r="O138" s="117" t="str">
        <f>IF(登録済データ!$B141&lt;&gt;0,登録済データ!M141,"")</f>
        <v/>
      </c>
      <c r="P138" s="117" t="str">
        <f>IF(登録済データ!$B141&lt;&gt;0,登録済データ!N141,"")</f>
        <v/>
      </c>
      <c r="Q138" s="117" t="str">
        <f>IF(登録済データ!$B141&lt;&gt;0,登録済データ!O141,"")</f>
        <v/>
      </c>
      <c r="R138" s="117" t="str">
        <f>IF(登録済データ!$B141&lt;&gt;0,登録済データ!P141,"")</f>
        <v/>
      </c>
      <c r="S138" s="117" t="str">
        <f>IF(登録済データ!$B141&lt;&gt;0,登録済データ!Q141,"")</f>
        <v/>
      </c>
      <c r="T138" s="117" t="str">
        <f>IF(登録済データ!$B141&lt;&gt;0,登録済データ!R141,"")</f>
        <v/>
      </c>
      <c r="U138" s="117" t="str">
        <f>IF(登録済データ!$B141&lt;&gt;0,登録済データ!S141,"")</f>
        <v/>
      </c>
      <c r="V138" s="117" t="str">
        <f>IF(登録済データ!$B141&lt;&gt;0,登録済データ!T141,"")</f>
        <v/>
      </c>
      <c r="W138" s="117" t="str">
        <f>IF(登録済データ!$B141&lt;&gt;0,登録済データ!U141,"")</f>
        <v/>
      </c>
      <c r="X138" s="117" t="str">
        <f>IF(登録済データ!$B141&lt;&gt;0,登録済データ!V141,"")</f>
        <v/>
      </c>
      <c r="Y138" s="117" t="str">
        <f>IF(登録済データ!$B141&lt;&gt;0,登録済データ!W141,"")</f>
        <v/>
      </c>
      <c r="Z138" s="117" t="str">
        <f>IF(登録済データ!$B141&lt;&gt;0,登録済データ!X141,"")</f>
        <v/>
      </c>
      <c r="AA138" s="78" t="str">
        <f>IF($F138&lt;&gt;"",登録済データ!$C$4,"")</f>
        <v/>
      </c>
      <c r="AB138" s="78"/>
      <c r="AC138" s="78"/>
      <c r="AD138" s="117"/>
      <c r="AE138" s="78"/>
    </row>
    <row r="139" spans="1:31" ht="13.5" customHeight="1">
      <c r="A139" s="37"/>
      <c r="B139" s="138" t="str">
        <f>IF($F139&lt;&gt;"",登録済データ!$C$2,"")</f>
        <v/>
      </c>
      <c r="C139" s="138" t="str">
        <f>IF($F139&lt;&gt;"",IF($I$1="企業コード3桁",LEFT(登録済データ!$C$3,3),LEFT(登録済データ!$C$3,6)),"")</f>
        <v/>
      </c>
      <c r="D139" s="138"/>
      <c r="E139" s="139" t="str">
        <f>IF(登録済データ!$B142&lt;&gt;0,登録済データ!C142,"")</f>
        <v/>
      </c>
      <c r="F139" s="139" t="str">
        <f>IF(登録済データ!$B142&lt;&gt;0,登録済データ!D142,"")</f>
        <v/>
      </c>
      <c r="G139" s="130" t="str">
        <f>IF(登録済データ!$B142&lt;&gt;0,登録済データ!E142,"")</f>
        <v/>
      </c>
      <c r="H139" s="125" t="str">
        <f>IF(登録済データ!$B142&lt;&gt;0,IF(登録済データ!F142&lt;&gt;"",登録済データ!F142,""),"")</f>
        <v/>
      </c>
      <c r="I139" s="125" t="str">
        <f>IF(登録済データ!$B142&lt;&gt;0,IF(登録済データ!G142&lt;&gt;"",登録済データ!G142,""),"")</f>
        <v/>
      </c>
      <c r="J139" s="125" t="str">
        <f>IF(登録済データ!$B142&lt;&gt;0,IF(登録済データ!H142&lt;&gt;"",登録済データ!H142,""),"")</f>
        <v/>
      </c>
      <c r="K139" s="125" t="str">
        <f>IF(登録済データ!$B142&lt;&gt;0,IF(登録済データ!I142&lt;&gt;"",登録済データ!I142,""),"")</f>
        <v/>
      </c>
      <c r="L139" s="117" t="str">
        <f>IF(登録済データ!$B142&lt;&gt;0,登録済データ!J142,"")</f>
        <v/>
      </c>
      <c r="M139" s="117" t="str">
        <f>IF(登録済データ!$B142&lt;&gt;0,登録済データ!K142,"")</f>
        <v/>
      </c>
      <c r="N139" s="117" t="str">
        <f>IF(登録済データ!$B142&lt;&gt;0,登録済データ!L142,"")</f>
        <v/>
      </c>
      <c r="O139" s="117" t="str">
        <f>IF(登録済データ!$B142&lt;&gt;0,登録済データ!M142,"")</f>
        <v/>
      </c>
      <c r="P139" s="117" t="str">
        <f>IF(登録済データ!$B142&lt;&gt;0,登録済データ!N142,"")</f>
        <v/>
      </c>
      <c r="Q139" s="117" t="str">
        <f>IF(登録済データ!$B142&lt;&gt;0,登録済データ!O142,"")</f>
        <v/>
      </c>
      <c r="R139" s="117" t="str">
        <f>IF(登録済データ!$B142&lt;&gt;0,登録済データ!P142,"")</f>
        <v/>
      </c>
      <c r="S139" s="117" t="str">
        <f>IF(登録済データ!$B142&lt;&gt;0,登録済データ!Q142,"")</f>
        <v/>
      </c>
      <c r="T139" s="117" t="str">
        <f>IF(登録済データ!$B142&lt;&gt;0,登録済データ!R142,"")</f>
        <v/>
      </c>
      <c r="U139" s="117" t="str">
        <f>IF(登録済データ!$B142&lt;&gt;0,登録済データ!S142,"")</f>
        <v/>
      </c>
      <c r="V139" s="117" t="str">
        <f>IF(登録済データ!$B142&lt;&gt;0,登録済データ!T142,"")</f>
        <v/>
      </c>
      <c r="W139" s="117" t="str">
        <f>IF(登録済データ!$B142&lt;&gt;0,登録済データ!U142,"")</f>
        <v/>
      </c>
      <c r="X139" s="117" t="str">
        <f>IF(登録済データ!$B142&lt;&gt;0,登録済データ!V142,"")</f>
        <v/>
      </c>
      <c r="Y139" s="117" t="str">
        <f>IF(登録済データ!$B142&lt;&gt;0,登録済データ!W142,"")</f>
        <v/>
      </c>
      <c r="Z139" s="117" t="str">
        <f>IF(登録済データ!$B142&lt;&gt;0,登録済データ!X142,"")</f>
        <v/>
      </c>
      <c r="AA139" s="78" t="str">
        <f>IF($F139&lt;&gt;"",登録済データ!$C$4,"")</f>
        <v/>
      </c>
      <c r="AB139" s="78"/>
      <c r="AC139" s="78"/>
      <c r="AD139" s="117"/>
      <c r="AE139" s="78"/>
    </row>
    <row r="140" spans="1:31" ht="13.5" customHeight="1">
      <c r="A140" s="37"/>
      <c r="B140" s="138" t="str">
        <f>IF($F140&lt;&gt;"",登録済データ!$C$2,"")</f>
        <v/>
      </c>
      <c r="C140" s="138" t="str">
        <f>IF($F140&lt;&gt;"",IF($I$1="企業コード3桁",LEFT(登録済データ!$C$3,3),LEFT(登録済データ!$C$3,6)),"")</f>
        <v/>
      </c>
      <c r="D140" s="138"/>
      <c r="E140" s="139" t="str">
        <f>IF(登録済データ!$B143&lt;&gt;0,登録済データ!C143,"")</f>
        <v/>
      </c>
      <c r="F140" s="139" t="str">
        <f>IF(登録済データ!$B143&lt;&gt;0,登録済データ!D143,"")</f>
        <v/>
      </c>
      <c r="G140" s="130" t="str">
        <f>IF(登録済データ!$B143&lt;&gt;0,登録済データ!E143,"")</f>
        <v/>
      </c>
      <c r="H140" s="125" t="str">
        <f>IF(登録済データ!$B143&lt;&gt;0,IF(登録済データ!F143&lt;&gt;"",登録済データ!F143,""),"")</f>
        <v/>
      </c>
      <c r="I140" s="125" t="str">
        <f>IF(登録済データ!$B143&lt;&gt;0,IF(登録済データ!G143&lt;&gt;"",登録済データ!G143,""),"")</f>
        <v/>
      </c>
      <c r="J140" s="125" t="str">
        <f>IF(登録済データ!$B143&lt;&gt;0,IF(登録済データ!H143&lt;&gt;"",登録済データ!H143,""),"")</f>
        <v/>
      </c>
      <c r="K140" s="125" t="str">
        <f>IF(登録済データ!$B143&lt;&gt;0,IF(登録済データ!I143&lt;&gt;"",登録済データ!I143,""),"")</f>
        <v/>
      </c>
      <c r="L140" s="117" t="str">
        <f>IF(登録済データ!$B143&lt;&gt;0,登録済データ!J143,"")</f>
        <v/>
      </c>
      <c r="M140" s="117" t="str">
        <f>IF(登録済データ!$B143&lt;&gt;0,登録済データ!K143,"")</f>
        <v/>
      </c>
      <c r="N140" s="117" t="str">
        <f>IF(登録済データ!$B143&lt;&gt;0,登録済データ!L143,"")</f>
        <v/>
      </c>
      <c r="O140" s="117" t="str">
        <f>IF(登録済データ!$B143&lt;&gt;0,登録済データ!M143,"")</f>
        <v/>
      </c>
      <c r="P140" s="117" t="str">
        <f>IF(登録済データ!$B143&lt;&gt;0,登録済データ!N143,"")</f>
        <v/>
      </c>
      <c r="Q140" s="117" t="str">
        <f>IF(登録済データ!$B143&lt;&gt;0,登録済データ!O143,"")</f>
        <v/>
      </c>
      <c r="R140" s="117" t="str">
        <f>IF(登録済データ!$B143&lt;&gt;0,登録済データ!P143,"")</f>
        <v/>
      </c>
      <c r="S140" s="117" t="str">
        <f>IF(登録済データ!$B143&lt;&gt;0,登録済データ!Q143,"")</f>
        <v/>
      </c>
      <c r="T140" s="117" t="str">
        <f>IF(登録済データ!$B143&lt;&gt;0,登録済データ!R143,"")</f>
        <v/>
      </c>
      <c r="U140" s="117" t="str">
        <f>IF(登録済データ!$B143&lt;&gt;0,登録済データ!S143,"")</f>
        <v/>
      </c>
      <c r="V140" s="117" t="str">
        <f>IF(登録済データ!$B143&lt;&gt;0,登録済データ!T143,"")</f>
        <v/>
      </c>
      <c r="W140" s="117" t="str">
        <f>IF(登録済データ!$B143&lt;&gt;0,登録済データ!U143,"")</f>
        <v/>
      </c>
      <c r="X140" s="117" t="str">
        <f>IF(登録済データ!$B143&lt;&gt;0,登録済データ!V143,"")</f>
        <v/>
      </c>
      <c r="Y140" s="117" t="str">
        <f>IF(登録済データ!$B143&lt;&gt;0,登録済データ!W143,"")</f>
        <v/>
      </c>
      <c r="Z140" s="117" t="str">
        <f>IF(登録済データ!$B143&lt;&gt;0,登録済データ!X143,"")</f>
        <v/>
      </c>
      <c r="AA140" s="78" t="str">
        <f>IF($F140&lt;&gt;"",登録済データ!$C$4,"")</f>
        <v/>
      </c>
      <c r="AB140" s="78"/>
      <c r="AC140" s="78"/>
      <c r="AD140" s="117"/>
      <c r="AE140" s="78"/>
    </row>
    <row r="141" spans="1:31" ht="13.5" customHeight="1">
      <c r="A141" s="37"/>
      <c r="B141" s="138" t="str">
        <f>IF($F141&lt;&gt;"",登録済データ!$C$2,"")</f>
        <v/>
      </c>
      <c r="C141" s="138" t="str">
        <f>IF($F141&lt;&gt;"",IF($I$1="企業コード3桁",LEFT(登録済データ!$C$3,3),LEFT(登録済データ!$C$3,6)),"")</f>
        <v/>
      </c>
      <c r="D141" s="138"/>
      <c r="E141" s="139" t="str">
        <f>IF(登録済データ!$B144&lt;&gt;0,登録済データ!C144,"")</f>
        <v/>
      </c>
      <c r="F141" s="139" t="str">
        <f>IF(登録済データ!$B144&lt;&gt;0,登録済データ!D144,"")</f>
        <v/>
      </c>
      <c r="G141" s="130" t="str">
        <f>IF(登録済データ!$B144&lt;&gt;0,登録済データ!E144,"")</f>
        <v/>
      </c>
      <c r="H141" s="125" t="str">
        <f>IF(登録済データ!$B144&lt;&gt;0,IF(登録済データ!F144&lt;&gt;"",登録済データ!F144,""),"")</f>
        <v/>
      </c>
      <c r="I141" s="125" t="str">
        <f>IF(登録済データ!$B144&lt;&gt;0,IF(登録済データ!G144&lt;&gt;"",登録済データ!G144,""),"")</f>
        <v/>
      </c>
      <c r="J141" s="125" t="str">
        <f>IF(登録済データ!$B144&lt;&gt;0,IF(登録済データ!H144&lt;&gt;"",登録済データ!H144,""),"")</f>
        <v/>
      </c>
      <c r="K141" s="125" t="str">
        <f>IF(登録済データ!$B144&lt;&gt;0,IF(登録済データ!I144&lt;&gt;"",登録済データ!I144,""),"")</f>
        <v/>
      </c>
      <c r="L141" s="117" t="str">
        <f>IF(登録済データ!$B144&lt;&gt;0,登録済データ!J144,"")</f>
        <v/>
      </c>
      <c r="M141" s="117" t="str">
        <f>IF(登録済データ!$B144&lt;&gt;0,登録済データ!K144,"")</f>
        <v/>
      </c>
      <c r="N141" s="117" t="str">
        <f>IF(登録済データ!$B144&lt;&gt;0,登録済データ!L144,"")</f>
        <v/>
      </c>
      <c r="O141" s="117" t="str">
        <f>IF(登録済データ!$B144&lt;&gt;0,登録済データ!M144,"")</f>
        <v/>
      </c>
      <c r="P141" s="117" t="str">
        <f>IF(登録済データ!$B144&lt;&gt;0,登録済データ!N144,"")</f>
        <v/>
      </c>
      <c r="Q141" s="117" t="str">
        <f>IF(登録済データ!$B144&lt;&gt;0,登録済データ!O144,"")</f>
        <v/>
      </c>
      <c r="R141" s="117" t="str">
        <f>IF(登録済データ!$B144&lt;&gt;0,登録済データ!P144,"")</f>
        <v/>
      </c>
      <c r="S141" s="117" t="str">
        <f>IF(登録済データ!$B144&lt;&gt;0,登録済データ!Q144,"")</f>
        <v/>
      </c>
      <c r="T141" s="117" t="str">
        <f>IF(登録済データ!$B144&lt;&gt;0,登録済データ!R144,"")</f>
        <v/>
      </c>
      <c r="U141" s="117" t="str">
        <f>IF(登録済データ!$B144&lt;&gt;0,登録済データ!S144,"")</f>
        <v/>
      </c>
      <c r="V141" s="117" t="str">
        <f>IF(登録済データ!$B144&lt;&gt;0,登録済データ!T144,"")</f>
        <v/>
      </c>
      <c r="W141" s="117" t="str">
        <f>IF(登録済データ!$B144&lt;&gt;0,登録済データ!U144,"")</f>
        <v/>
      </c>
      <c r="X141" s="117" t="str">
        <f>IF(登録済データ!$B144&lt;&gt;0,登録済データ!V144,"")</f>
        <v/>
      </c>
      <c r="Y141" s="117" t="str">
        <f>IF(登録済データ!$B144&lt;&gt;0,登録済データ!W144,"")</f>
        <v/>
      </c>
      <c r="Z141" s="117" t="str">
        <f>IF(登録済データ!$B144&lt;&gt;0,登録済データ!X144,"")</f>
        <v/>
      </c>
      <c r="AA141" s="78" t="str">
        <f>IF($F141&lt;&gt;"",登録済データ!$C$4,"")</f>
        <v/>
      </c>
      <c r="AB141" s="78"/>
      <c r="AC141" s="78"/>
      <c r="AD141" s="117"/>
      <c r="AE141" s="78"/>
    </row>
    <row r="142" spans="1:31" ht="13.5" customHeight="1">
      <c r="A142" s="37"/>
      <c r="B142" s="138" t="str">
        <f>IF($F142&lt;&gt;"",登録済データ!$C$2,"")</f>
        <v/>
      </c>
      <c r="C142" s="138" t="str">
        <f>IF($F142&lt;&gt;"",IF($I$1="企業コード3桁",LEFT(登録済データ!$C$3,3),LEFT(登録済データ!$C$3,6)),"")</f>
        <v/>
      </c>
      <c r="D142" s="138"/>
      <c r="E142" s="139" t="str">
        <f>IF(登録済データ!$B145&lt;&gt;0,登録済データ!C145,"")</f>
        <v/>
      </c>
      <c r="F142" s="139" t="str">
        <f>IF(登録済データ!$B145&lt;&gt;0,登録済データ!D145,"")</f>
        <v/>
      </c>
      <c r="G142" s="130" t="str">
        <f>IF(登録済データ!$B145&lt;&gt;0,登録済データ!E145,"")</f>
        <v/>
      </c>
      <c r="H142" s="125" t="str">
        <f>IF(登録済データ!$B145&lt;&gt;0,IF(登録済データ!F145&lt;&gt;"",登録済データ!F145,""),"")</f>
        <v/>
      </c>
      <c r="I142" s="125" t="str">
        <f>IF(登録済データ!$B145&lt;&gt;0,IF(登録済データ!G145&lt;&gt;"",登録済データ!G145,""),"")</f>
        <v/>
      </c>
      <c r="J142" s="125" t="str">
        <f>IF(登録済データ!$B145&lt;&gt;0,IF(登録済データ!H145&lt;&gt;"",登録済データ!H145,""),"")</f>
        <v/>
      </c>
      <c r="K142" s="125" t="str">
        <f>IF(登録済データ!$B145&lt;&gt;0,IF(登録済データ!I145&lt;&gt;"",登録済データ!I145,""),"")</f>
        <v/>
      </c>
      <c r="L142" s="117" t="str">
        <f>IF(登録済データ!$B145&lt;&gt;0,登録済データ!J145,"")</f>
        <v/>
      </c>
      <c r="M142" s="117" t="str">
        <f>IF(登録済データ!$B145&lt;&gt;0,登録済データ!K145,"")</f>
        <v/>
      </c>
      <c r="N142" s="117" t="str">
        <f>IF(登録済データ!$B145&lt;&gt;0,登録済データ!L145,"")</f>
        <v/>
      </c>
      <c r="O142" s="117" t="str">
        <f>IF(登録済データ!$B145&lt;&gt;0,登録済データ!M145,"")</f>
        <v/>
      </c>
      <c r="P142" s="117" t="str">
        <f>IF(登録済データ!$B145&lt;&gt;0,登録済データ!N145,"")</f>
        <v/>
      </c>
      <c r="Q142" s="117" t="str">
        <f>IF(登録済データ!$B145&lt;&gt;0,登録済データ!O145,"")</f>
        <v/>
      </c>
      <c r="R142" s="117" t="str">
        <f>IF(登録済データ!$B145&lt;&gt;0,登録済データ!P145,"")</f>
        <v/>
      </c>
      <c r="S142" s="117" t="str">
        <f>IF(登録済データ!$B145&lt;&gt;0,登録済データ!Q145,"")</f>
        <v/>
      </c>
      <c r="T142" s="117" t="str">
        <f>IF(登録済データ!$B145&lt;&gt;0,登録済データ!R145,"")</f>
        <v/>
      </c>
      <c r="U142" s="117" t="str">
        <f>IF(登録済データ!$B145&lt;&gt;0,登録済データ!S145,"")</f>
        <v/>
      </c>
      <c r="V142" s="117" t="str">
        <f>IF(登録済データ!$B145&lt;&gt;0,登録済データ!T145,"")</f>
        <v/>
      </c>
      <c r="W142" s="117" t="str">
        <f>IF(登録済データ!$B145&lt;&gt;0,登録済データ!U145,"")</f>
        <v/>
      </c>
      <c r="X142" s="117" t="str">
        <f>IF(登録済データ!$B145&lt;&gt;0,登録済データ!V145,"")</f>
        <v/>
      </c>
      <c r="Y142" s="117" t="str">
        <f>IF(登録済データ!$B145&lt;&gt;0,登録済データ!W145,"")</f>
        <v/>
      </c>
      <c r="Z142" s="117" t="str">
        <f>IF(登録済データ!$B145&lt;&gt;0,登録済データ!X145,"")</f>
        <v/>
      </c>
      <c r="AA142" s="78" t="str">
        <f>IF($F142&lt;&gt;"",登録済データ!$C$4,"")</f>
        <v/>
      </c>
      <c r="AB142" s="78"/>
      <c r="AC142" s="78"/>
      <c r="AD142" s="117"/>
      <c r="AE142" s="78"/>
    </row>
    <row r="143" spans="1:31" ht="13.5" customHeight="1">
      <c r="A143" s="37"/>
      <c r="B143" s="138" t="str">
        <f>IF($F143&lt;&gt;"",登録済データ!$C$2,"")</f>
        <v/>
      </c>
      <c r="C143" s="138" t="str">
        <f>IF($F143&lt;&gt;"",IF($I$1="企業コード3桁",LEFT(登録済データ!$C$3,3),LEFT(登録済データ!$C$3,6)),"")</f>
        <v/>
      </c>
      <c r="D143" s="138"/>
      <c r="E143" s="139" t="str">
        <f>IF(登録済データ!$B146&lt;&gt;0,登録済データ!C146,"")</f>
        <v/>
      </c>
      <c r="F143" s="139" t="str">
        <f>IF(登録済データ!$B146&lt;&gt;0,登録済データ!D146,"")</f>
        <v/>
      </c>
      <c r="G143" s="130" t="str">
        <f>IF(登録済データ!$B146&lt;&gt;0,登録済データ!E146,"")</f>
        <v/>
      </c>
      <c r="H143" s="125" t="str">
        <f>IF(登録済データ!$B146&lt;&gt;0,IF(登録済データ!F146&lt;&gt;"",登録済データ!F146,""),"")</f>
        <v/>
      </c>
      <c r="I143" s="125" t="str">
        <f>IF(登録済データ!$B146&lt;&gt;0,IF(登録済データ!G146&lt;&gt;"",登録済データ!G146,""),"")</f>
        <v/>
      </c>
      <c r="J143" s="125" t="str">
        <f>IF(登録済データ!$B146&lt;&gt;0,IF(登録済データ!H146&lt;&gt;"",登録済データ!H146,""),"")</f>
        <v/>
      </c>
      <c r="K143" s="125" t="str">
        <f>IF(登録済データ!$B146&lt;&gt;0,IF(登録済データ!I146&lt;&gt;"",登録済データ!I146,""),"")</f>
        <v/>
      </c>
      <c r="L143" s="117" t="str">
        <f>IF(登録済データ!$B146&lt;&gt;0,登録済データ!J146,"")</f>
        <v/>
      </c>
      <c r="M143" s="117" t="str">
        <f>IF(登録済データ!$B146&lt;&gt;0,登録済データ!K146,"")</f>
        <v/>
      </c>
      <c r="N143" s="117" t="str">
        <f>IF(登録済データ!$B146&lt;&gt;0,登録済データ!L146,"")</f>
        <v/>
      </c>
      <c r="O143" s="117" t="str">
        <f>IF(登録済データ!$B146&lt;&gt;0,登録済データ!M146,"")</f>
        <v/>
      </c>
      <c r="P143" s="117" t="str">
        <f>IF(登録済データ!$B146&lt;&gt;0,登録済データ!N146,"")</f>
        <v/>
      </c>
      <c r="Q143" s="117" t="str">
        <f>IF(登録済データ!$B146&lt;&gt;0,登録済データ!O146,"")</f>
        <v/>
      </c>
      <c r="R143" s="117" t="str">
        <f>IF(登録済データ!$B146&lt;&gt;0,登録済データ!P146,"")</f>
        <v/>
      </c>
      <c r="S143" s="117" t="str">
        <f>IF(登録済データ!$B146&lt;&gt;0,登録済データ!Q146,"")</f>
        <v/>
      </c>
      <c r="T143" s="117" t="str">
        <f>IF(登録済データ!$B146&lt;&gt;0,登録済データ!R146,"")</f>
        <v/>
      </c>
      <c r="U143" s="117" t="str">
        <f>IF(登録済データ!$B146&lt;&gt;0,登録済データ!S146,"")</f>
        <v/>
      </c>
      <c r="V143" s="117" t="str">
        <f>IF(登録済データ!$B146&lt;&gt;0,登録済データ!T146,"")</f>
        <v/>
      </c>
      <c r="W143" s="117" t="str">
        <f>IF(登録済データ!$B146&lt;&gt;0,登録済データ!U146,"")</f>
        <v/>
      </c>
      <c r="X143" s="117" t="str">
        <f>IF(登録済データ!$B146&lt;&gt;0,登録済データ!V146,"")</f>
        <v/>
      </c>
      <c r="Y143" s="117" t="str">
        <f>IF(登録済データ!$B146&lt;&gt;0,登録済データ!W146,"")</f>
        <v/>
      </c>
      <c r="Z143" s="117" t="str">
        <f>IF(登録済データ!$B146&lt;&gt;0,登録済データ!X146,"")</f>
        <v/>
      </c>
      <c r="AA143" s="78" t="str">
        <f>IF($F143&lt;&gt;"",登録済データ!$C$4,"")</f>
        <v/>
      </c>
      <c r="AB143" s="78"/>
      <c r="AC143" s="78"/>
      <c r="AD143" s="117"/>
      <c r="AE143" s="78"/>
    </row>
    <row r="144" spans="1:31" ht="13.5" customHeight="1">
      <c r="A144" s="37"/>
      <c r="B144" s="138" t="str">
        <f>IF($F144&lt;&gt;"",登録済データ!$C$2,"")</f>
        <v/>
      </c>
      <c r="C144" s="138" t="str">
        <f>IF($F144&lt;&gt;"",IF($I$1="企業コード3桁",LEFT(登録済データ!$C$3,3),LEFT(登録済データ!$C$3,6)),"")</f>
        <v/>
      </c>
      <c r="D144" s="138"/>
      <c r="E144" s="139" t="str">
        <f>IF(登録済データ!$B147&lt;&gt;0,登録済データ!C147,"")</f>
        <v/>
      </c>
      <c r="F144" s="139" t="str">
        <f>IF(登録済データ!$B147&lt;&gt;0,登録済データ!D147,"")</f>
        <v/>
      </c>
      <c r="G144" s="130" t="str">
        <f>IF(登録済データ!$B147&lt;&gt;0,登録済データ!E147,"")</f>
        <v/>
      </c>
      <c r="H144" s="125" t="str">
        <f>IF(登録済データ!$B147&lt;&gt;0,IF(登録済データ!F147&lt;&gt;"",登録済データ!F147,""),"")</f>
        <v/>
      </c>
      <c r="I144" s="125" t="str">
        <f>IF(登録済データ!$B147&lt;&gt;0,IF(登録済データ!G147&lt;&gt;"",登録済データ!G147,""),"")</f>
        <v/>
      </c>
      <c r="J144" s="125" t="str">
        <f>IF(登録済データ!$B147&lt;&gt;0,IF(登録済データ!H147&lt;&gt;"",登録済データ!H147,""),"")</f>
        <v/>
      </c>
      <c r="K144" s="125" t="str">
        <f>IF(登録済データ!$B147&lt;&gt;0,IF(登録済データ!I147&lt;&gt;"",登録済データ!I147,""),"")</f>
        <v/>
      </c>
      <c r="L144" s="117" t="str">
        <f>IF(登録済データ!$B147&lt;&gt;0,登録済データ!J147,"")</f>
        <v/>
      </c>
      <c r="M144" s="117" t="str">
        <f>IF(登録済データ!$B147&lt;&gt;0,登録済データ!K147,"")</f>
        <v/>
      </c>
      <c r="N144" s="117" t="str">
        <f>IF(登録済データ!$B147&lt;&gt;0,登録済データ!L147,"")</f>
        <v/>
      </c>
      <c r="O144" s="117" t="str">
        <f>IF(登録済データ!$B147&lt;&gt;0,登録済データ!M147,"")</f>
        <v/>
      </c>
      <c r="P144" s="117" t="str">
        <f>IF(登録済データ!$B147&lt;&gt;0,登録済データ!N147,"")</f>
        <v/>
      </c>
      <c r="Q144" s="117" t="str">
        <f>IF(登録済データ!$B147&lt;&gt;0,登録済データ!O147,"")</f>
        <v/>
      </c>
      <c r="R144" s="117" t="str">
        <f>IF(登録済データ!$B147&lt;&gt;0,登録済データ!P147,"")</f>
        <v/>
      </c>
      <c r="S144" s="117" t="str">
        <f>IF(登録済データ!$B147&lt;&gt;0,登録済データ!Q147,"")</f>
        <v/>
      </c>
      <c r="T144" s="117" t="str">
        <f>IF(登録済データ!$B147&lt;&gt;0,登録済データ!R147,"")</f>
        <v/>
      </c>
      <c r="U144" s="117" t="str">
        <f>IF(登録済データ!$B147&lt;&gt;0,登録済データ!S147,"")</f>
        <v/>
      </c>
      <c r="V144" s="117" t="str">
        <f>IF(登録済データ!$B147&lt;&gt;0,登録済データ!T147,"")</f>
        <v/>
      </c>
      <c r="W144" s="117" t="str">
        <f>IF(登録済データ!$B147&lt;&gt;0,登録済データ!U147,"")</f>
        <v/>
      </c>
      <c r="X144" s="117" t="str">
        <f>IF(登録済データ!$B147&lt;&gt;0,登録済データ!V147,"")</f>
        <v/>
      </c>
      <c r="Y144" s="117" t="str">
        <f>IF(登録済データ!$B147&lt;&gt;0,登録済データ!W147,"")</f>
        <v/>
      </c>
      <c r="Z144" s="117" t="str">
        <f>IF(登録済データ!$B147&lt;&gt;0,登録済データ!X147,"")</f>
        <v/>
      </c>
      <c r="AA144" s="78" t="str">
        <f>IF($F144&lt;&gt;"",登録済データ!$C$4,"")</f>
        <v/>
      </c>
      <c r="AB144" s="78"/>
      <c r="AC144" s="78"/>
      <c r="AD144" s="117"/>
      <c r="AE144" s="78"/>
    </row>
    <row r="145" spans="1:31" s="120" customFormat="1" ht="13.5" customHeight="1">
      <c r="A145" s="37"/>
      <c r="B145" s="138" t="str">
        <f>IF($F145&lt;&gt;"",登録済データ!$C$2,"")</f>
        <v/>
      </c>
      <c r="C145" s="138" t="str">
        <f>IF($F145&lt;&gt;"",IF($I$1="企業コード3桁",LEFT(登録済データ!$C$3,3),LEFT(登録済データ!$C$3,6)),"")</f>
        <v/>
      </c>
      <c r="D145" s="138"/>
      <c r="E145" s="139" t="str">
        <f>IF(登録済データ!$B148&lt;&gt;0,登録済データ!C148,"")</f>
        <v/>
      </c>
      <c r="F145" s="139" t="str">
        <f>IF(登録済データ!$B148&lt;&gt;0,登録済データ!D148,"")</f>
        <v/>
      </c>
      <c r="G145" s="130" t="str">
        <f>IF(登録済データ!$B148&lt;&gt;0,登録済データ!E148,"")</f>
        <v/>
      </c>
      <c r="H145" s="125" t="str">
        <f>IF(登録済データ!$B148&lt;&gt;0,IF(登録済データ!F148&lt;&gt;"",登録済データ!F148,""),"")</f>
        <v/>
      </c>
      <c r="I145" s="125" t="str">
        <f>IF(登録済データ!$B148&lt;&gt;0,IF(登録済データ!G148&lt;&gt;"",登録済データ!G148,""),"")</f>
        <v/>
      </c>
      <c r="J145" s="125" t="str">
        <f>IF(登録済データ!$B148&lt;&gt;0,IF(登録済データ!H148&lt;&gt;"",登録済データ!H148,""),"")</f>
        <v/>
      </c>
      <c r="K145" s="125" t="str">
        <f>IF(登録済データ!$B148&lt;&gt;0,IF(登録済データ!I148&lt;&gt;"",登録済データ!I148,""),"")</f>
        <v/>
      </c>
      <c r="L145" s="117" t="str">
        <f>IF(登録済データ!$B148&lt;&gt;0,登録済データ!J148,"")</f>
        <v/>
      </c>
      <c r="M145" s="117" t="str">
        <f>IF(登録済データ!$B148&lt;&gt;0,登録済データ!K148,"")</f>
        <v/>
      </c>
      <c r="N145" s="117" t="str">
        <f>IF(登録済データ!$B148&lt;&gt;0,登録済データ!L148,"")</f>
        <v/>
      </c>
      <c r="O145" s="117" t="str">
        <f>IF(登録済データ!$B148&lt;&gt;0,登録済データ!M148,"")</f>
        <v/>
      </c>
      <c r="P145" s="117" t="str">
        <f>IF(登録済データ!$B148&lt;&gt;0,登録済データ!N148,"")</f>
        <v/>
      </c>
      <c r="Q145" s="117" t="str">
        <f>IF(登録済データ!$B148&lt;&gt;0,登録済データ!O148,"")</f>
        <v/>
      </c>
      <c r="R145" s="117" t="str">
        <f>IF(登録済データ!$B148&lt;&gt;0,登録済データ!P148,"")</f>
        <v/>
      </c>
      <c r="S145" s="117" t="str">
        <f>IF(登録済データ!$B148&lt;&gt;0,登録済データ!Q148,"")</f>
        <v/>
      </c>
      <c r="T145" s="117" t="str">
        <f>IF(登録済データ!$B148&lt;&gt;0,登録済データ!R148,"")</f>
        <v/>
      </c>
      <c r="U145" s="117" t="str">
        <f>IF(登録済データ!$B148&lt;&gt;0,登録済データ!S148,"")</f>
        <v/>
      </c>
      <c r="V145" s="117" t="str">
        <f>IF(登録済データ!$B148&lt;&gt;0,登録済データ!T148,"")</f>
        <v/>
      </c>
      <c r="W145" s="117" t="str">
        <f>IF(登録済データ!$B148&lt;&gt;0,登録済データ!U148,"")</f>
        <v/>
      </c>
      <c r="X145" s="117" t="str">
        <f>IF(登録済データ!$B148&lt;&gt;0,登録済データ!V148,"")</f>
        <v/>
      </c>
      <c r="Y145" s="117" t="str">
        <f>IF(登録済データ!$B148&lt;&gt;0,登録済データ!W148,"")</f>
        <v/>
      </c>
      <c r="Z145" s="117" t="str">
        <f>IF(登録済データ!$B148&lt;&gt;0,登録済データ!X148,"")</f>
        <v/>
      </c>
      <c r="AA145" s="78" t="str">
        <f>IF($F145&lt;&gt;"",登録済データ!$C$4,"")</f>
        <v/>
      </c>
      <c r="AB145" s="78"/>
      <c r="AC145" s="78"/>
      <c r="AD145" s="117"/>
      <c r="AE145" s="78"/>
    </row>
    <row r="146" spans="1:31" s="120" customFormat="1" ht="13.5" customHeight="1">
      <c r="A146" s="37"/>
      <c r="B146" s="138" t="str">
        <f>IF($F146&lt;&gt;"",登録済データ!$C$2,"")</f>
        <v/>
      </c>
      <c r="C146" s="138" t="str">
        <f>IF($F146&lt;&gt;"",IF($I$1="企業コード3桁",LEFT(登録済データ!$C$3,3),LEFT(登録済データ!$C$3,6)),"")</f>
        <v/>
      </c>
      <c r="D146" s="138"/>
      <c r="E146" s="139" t="str">
        <f>IF(登録済データ!$B149&lt;&gt;0,登録済データ!C149,"")</f>
        <v/>
      </c>
      <c r="F146" s="139" t="str">
        <f>IF(登録済データ!$B149&lt;&gt;0,登録済データ!D149,"")</f>
        <v/>
      </c>
      <c r="G146" s="130" t="str">
        <f>IF(登録済データ!$B149&lt;&gt;0,登録済データ!E149,"")</f>
        <v/>
      </c>
      <c r="H146" s="125" t="str">
        <f>IF(登録済データ!$B149&lt;&gt;0,IF(登録済データ!F149&lt;&gt;"",登録済データ!F149,""),"")</f>
        <v/>
      </c>
      <c r="I146" s="125" t="str">
        <f>IF(登録済データ!$B149&lt;&gt;0,IF(登録済データ!G149&lt;&gt;"",登録済データ!G149,""),"")</f>
        <v/>
      </c>
      <c r="J146" s="125" t="str">
        <f>IF(登録済データ!$B149&lt;&gt;0,IF(登録済データ!H149&lt;&gt;"",登録済データ!H149,""),"")</f>
        <v/>
      </c>
      <c r="K146" s="125" t="str">
        <f>IF(登録済データ!$B149&lt;&gt;0,IF(登録済データ!I149&lt;&gt;"",登録済データ!I149,""),"")</f>
        <v/>
      </c>
      <c r="L146" s="117" t="str">
        <f>IF(登録済データ!$B149&lt;&gt;0,登録済データ!J149,"")</f>
        <v/>
      </c>
      <c r="M146" s="117" t="str">
        <f>IF(登録済データ!$B149&lt;&gt;0,登録済データ!K149,"")</f>
        <v/>
      </c>
      <c r="N146" s="117" t="str">
        <f>IF(登録済データ!$B149&lt;&gt;0,登録済データ!L149,"")</f>
        <v/>
      </c>
      <c r="O146" s="117" t="str">
        <f>IF(登録済データ!$B149&lt;&gt;0,登録済データ!M149,"")</f>
        <v/>
      </c>
      <c r="P146" s="117" t="str">
        <f>IF(登録済データ!$B149&lt;&gt;0,登録済データ!N149,"")</f>
        <v/>
      </c>
      <c r="Q146" s="117" t="str">
        <f>IF(登録済データ!$B149&lt;&gt;0,登録済データ!O149,"")</f>
        <v/>
      </c>
      <c r="R146" s="117" t="str">
        <f>IF(登録済データ!$B149&lt;&gt;0,登録済データ!P149,"")</f>
        <v/>
      </c>
      <c r="S146" s="117" t="str">
        <f>IF(登録済データ!$B149&lt;&gt;0,登録済データ!Q149,"")</f>
        <v/>
      </c>
      <c r="T146" s="117" t="str">
        <f>IF(登録済データ!$B149&lt;&gt;0,登録済データ!R149,"")</f>
        <v/>
      </c>
      <c r="U146" s="117" t="str">
        <f>IF(登録済データ!$B149&lt;&gt;0,登録済データ!S149,"")</f>
        <v/>
      </c>
      <c r="V146" s="117" t="str">
        <f>IF(登録済データ!$B149&lt;&gt;0,登録済データ!T149,"")</f>
        <v/>
      </c>
      <c r="W146" s="117" t="str">
        <f>IF(登録済データ!$B149&lt;&gt;0,登録済データ!U149,"")</f>
        <v/>
      </c>
      <c r="X146" s="117" t="str">
        <f>IF(登録済データ!$B149&lt;&gt;0,登録済データ!V149,"")</f>
        <v/>
      </c>
      <c r="Y146" s="117" t="str">
        <f>IF(登録済データ!$B149&lt;&gt;0,登録済データ!W149,"")</f>
        <v/>
      </c>
      <c r="Z146" s="117" t="str">
        <f>IF(登録済データ!$B149&lt;&gt;0,登録済データ!X149,"")</f>
        <v/>
      </c>
      <c r="AA146" s="78" t="str">
        <f>IF($F146&lt;&gt;"",登録済データ!$C$4,"")</f>
        <v/>
      </c>
      <c r="AB146" s="78"/>
      <c r="AC146" s="78"/>
      <c r="AD146" s="117"/>
      <c r="AE146" s="78"/>
    </row>
    <row r="147" spans="1:31" s="120" customFormat="1" ht="13.5" customHeight="1">
      <c r="A147" s="37"/>
      <c r="B147" s="138" t="str">
        <f>IF($F147&lt;&gt;"",登録済データ!$C$2,"")</f>
        <v/>
      </c>
      <c r="C147" s="138" t="str">
        <f>IF($F147&lt;&gt;"",IF($I$1="企業コード3桁",LEFT(登録済データ!$C$3,3),LEFT(登録済データ!$C$3,6)),"")</f>
        <v/>
      </c>
      <c r="D147" s="138"/>
      <c r="E147" s="139" t="str">
        <f>IF(登録済データ!$B150&lt;&gt;0,登録済データ!C150,"")</f>
        <v/>
      </c>
      <c r="F147" s="139" t="str">
        <f>IF(登録済データ!$B150&lt;&gt;0,登録済データ!D150,"")</f>
        <v/>
      </c>
      <c r="G147" s="130" t="str">
        <f>IF(登録済データ!$B150&lt;&gt;0,登録済データ!E150,"")</f>
        <v/>
      </c>
      <c r="H147" s="125" t="str">
        <f>IF(登録済データ!$B150&lt;&gt;0,IF(登録済データ!F150&lt;&gt;"",登録済データ!F150,""),"")</f>
        <v/>
      </c>
      <c r="I147" s="125" t="str">
        <f>IF(登録済データ!$B150&lt;&gt;0,IF(登録済データ!G150&lt;&gt;"",登録済データ!G150,""),"")</f>
        <v/>
      </c>
      <c r="J147" s="125" t="str">
        <f>IF(登録済データ!$B150&lt;&gt;0,IF(登録済データ!H150&lt;&gt;"",登録済データ!H150,""),"")</f>
        <v/>
      </c>
      <c r="K147" s="125" t="str">
        <f>IF(登録済データ!$B150&lt;&gt;0,IF(登録済データ!I150&lt;&gt;"",登録済データ!I150,""),"")</f>
        <v/>
      </c>
      <c r="L147" s="117" t="str">
        <f>IF(登録済データ!$B150&lt;&gt;0,登録済データ!J150,"")</f>
        <v/>
      </c>
      <c r="M147" s="117" t="str">
        <f>IF(登録済データ!$B150&lt;&gt;0,登録済データ!K150,"")</f>
        <v/>
      </c>
      <c r="N147" s="117" t="str">
        <f>IF(登録済データ!$B150&lt;&gt;0,登録済データ!L150,"")</f>
        <v/>
      </c>
      <c r="O147" s="117" t="str">
        <f>IF(登録済データ!$B150&lt;&gt;0,登録済データ!M150,"")</f>
        <v/>
      </c>
      <c r="P147" s="117" t="str">
        <f>IF(登録済データ!$B150&lt;&gt;0,登録済データ!N150,"")</f>
        <v/>
      </c>
      <c r="Q147" s="117" t="str">
        <f>IF(登録済データ!$B150&lt;&gt;0,登録済データ!O150,"")</f>
        <v/>
      </c>
      <c r="R147" s="117" t="str">
        <f>IF(登録済データ!$B150&lt;&gt;0,登録済データ!P150,"")</f>
        <v/>
      </c>
      <c r="S147" s="117" t="str">
        <f>IF(登録済データ!$B150&lt;&gt;0,登録済データ!Q150,"")</f>
        <v/>
      </c>
      <c r="T147" s="117" t="str">
        <f>IF(登録済データ!$B150&lt;&gt;0,登録済データ!R150,"")</f>
        <v/>
      </c>
      <c r="U147" s="117" t="str">
        <f>IF(登録済データ!$B150&lt;&gt;0,登録済データ!S150,"")</f>
        <v/>
      </c>
      <c r="V147" s="117" t="str">
        <f>IF(登録済データ!$B150&lt;&gt;0,登録済データ!T150,"")</f>
        <v/>
      </c>
      <c r="W147" s="117" t="str">
        <f>IF(登録済データ!$B150&lt;&gt;0,登録済データ!U150,"")</f>
        <v/>
      </c>
      <c r="X147" s="117" t="str">
        <f>IF(登録済データ!$B150&lt;&gt;0,登録済データ!V150,"")</f>
        <v/>
      </c>
      <c r="Y147" s="117" t="str">
        <f>IF(登録済データ!$B150&lt;&gt;0,登録済データ!W150,"")</f>
        <v/>
      </c>
      <c r="Z147" s="117" t="str">
        <f>IF(登録済データ!$B150&lt;&gt;0,登録済データ!X150,"")</f>
        <v/>
      </c>
      <c r="AA147" s="78" t="str">
        <f>IF($F147&lt;&gt;"",登録済データ!$C$4,"")</f>
        <v/>
      </c>
      <c r="AB147" s="78"/>
      <c r="AC147" s="78"/>
      <c r="AD147" s="117"/>
      <c r="AE147" s="78"/>
    </row>
    <row r="148" spans="1:31" s="120" customFormat="1" ht="13.5" customHeight="1">
      <c r="A148" s="37"/>
      <c r="B148" s="138" t="str">
        <f>IF($F148&lt;&gt;"",登録済データ!$C$2,"")</f>
        <v/>
      </c>
      <c r="C148" s="138" t="str">
        <f>IF($F148&lt;&gt;"",IF($I$1="企業コード3桁",LEFT(登録済データ!$C$3,3),LEFT(登録済データ!$C$3,6)),"")</f>
        <v/>
      </c>
      <c r="D148" s="138"/>
      <c r="E148" s="139" t="str">
        <f>IF(登録済データ!$B151&lt;&gt;0,登録済データ!C151,"")</f>
        <v/>
      </c>
      <c r="F148" s="139" t="str">
        <f>IF(登録済データ!$B151&lt;&gt;0,登録済データ!D151,"")</f>
        <v/>
      </c>
      <c r="G148" s="130" t="str">
        <f>IF(登録済データ!$B151&lt;&gt;0,登録済データ!E151,"")</f>
        <v/>
      </c>
      <c r="H148" s="125" t="str">
        <f>IF(登録済データ!$B151&lt;&gt;0,IF(登録済データ!F151&lt;&gt;"",登録済データ!F151,""),"")</f>
        <v/>
      </c>
      <c r="I148" s="125" t="str">
        <f>IF(登録済データ!$B151&lt;&gt;0,IF(登録済データ!G151&lt;&gt;"",登録済データ!G151,""),"")</f>
        <v/>
      </c>
      <c r="J148" s="125" t="str">
        <f>IF(登録済データ!$B151&lt;&gt;0,IF(登録済データ!H151&lt;&gt;"",登録済データ!H151,""),"")</f>
        <v/>
      </c>
      <c r="K148" s="125" t="str">
        <f>IF(登録済データ!$B151&lt;&gt;0,IF(登録済データ!I151&lt;&gt;"",登録済データ!I151,""),"")</f>
        <v/>
      </c>
      <c r="L148" s="117" t="str">
        <f>IF(登録済データ!$B151&lt;&gt;0,登録済データ!J151,"")</f>
        <v/>
      </c>
      <c r="M148" s="117" t="str">
        <f>IF(登録済データ!$B151&lt;&gt;0,登録済データ!K151,"")</f>
        <v/>
      </c>
      <c r="N148" s="117" t="str">
        <f>IF(登録済データ!$B151&lt;&gt;0,登録済データ!L151,"")</f>
        <v/>
      </c>
      <c r="O148" s="117" t="str">
        <f>IF(登録済データ!$B151&lt;&gt;0,登録済データ!M151,"")</f>
        <v/>
      </c>
      <c r="P148" s="117" t="str">
        <f>IF(登録済データ!$B151&lt;&gt;0,登録済データ!N151,"")</f>
        <v/>
      </c>
      <c r="Q148" s="117" t="str">
        <f>IF(登録済データ!$B151&lt;&gt;0,登録済データ!O151,"")</f>
        <v/>
      </c>
      <c r="R148" s="117" t="str">
        <f>IF(登録済データ!$B151&lt;&gt;0,登録済データ!P151,"")</f>
        <v/>
      </c>
      <c r="S148" s="117" t="str">
        <f>IF(登録済データ!$B151&lt;&gt;0,登録済データ!Q151,"")</f>
        <v/>
      </c>
      <c r="T148" s="117" t="str">
        <f>IF(登録済データ!$B151&lt;&gt;0,登録済データ!R151,"")</f>
        <v/>
      </c>
      <c r="U148" s="117" t="str">
        <f>IF(登録済データ!$B151&lt;&gt;0,登録済データ!S151,"")</f>
        <v/>
      </c>
      <c r="V148" s="117" t="str">
        <f>IF(登録済データ!$B151&lt;&gt;0,登録済データ!T151,"")</f>
        <v/>
      </c>
      <c r="W148" s="117" t="str">
        <f>IF(登録済データ!$B151&lt;&gt;0,登録済データ!U151,"")</f>
        <v/>
      </c>
      <c r="X148" s="117" t="str">
        <f>IF(登録済データ!$B151&lt;&gt;0,登録済データ!V151,"")</f>
        <v/>
      </c>
      <c r="Y148" s="117" t="str">
        <f>IF(登録済データ!$B151&lt;&gt;0,登録済データ!W151,"")</f>
        <v/>
      </c>
      <c r="Z148" s="117" t="str">
        <f>IF(登録済データ!$B151&lt;&gt;0,登録済データ!X151,"")</f>
        <v/>
      </c>
      <c r="AA148" s="78" t="str">
        <f>IF($F148&lt;&gt;"",登録済データ!$C$4,"")</f>
        <v/>
      </c>
      <c r="AB148" s="78"/>
      <c r="AC148" s="78"/>
      <c r="AD148" s="117"/>
      <c r="AE148" s="78"/>
    </row>
    <row r="149" spans="1:31" s="120" customFormat="1" ht="13.5" customHeight="1">
      <c r="A149" s="37"/>
      <c r="B149" s="138" t="str">
        <f>IF($F149&lt;&gt;"",登録済データ!$C$2,"")</f>
        <v/>
      </c>
      <c r="C149" s="138" t="str">
        <f>IF($F149&lt;&gt;"",IF($I$1="企業コード3桁",LEFT(登録済データ!$C$3,3),LEFT(登録済データ!$C$3,6)),"")</f>
        <v/>
      </c>
      <c r="D149" s="138"/>
      <c r="E149" s="139" t="str">
        <f>IF(登録済データ!$B152&lt;&gt;0,登録済データ!C152,"")</f>
        <v/>
      </c>
      <c r="F149" s="139" t="str">
        <f>IF(登録済データ!$B152&lt;&gt;0,登録済データ!D152,"")</f>
        <v/>
      </c>
      <c r="G149" s="130" t="str">
        <f>IF(登録済データ!$B152&lt;&gt;0,登録済データ!E152,"")</f>
        <v/>
      </c>
      <c r="H149" s="125" t="str">
        <f>IF(登録済データ!$B152&lt;&gt;0,IF(登録済データ!F152&lt;&gt;"",登録済データ!F152,""),"")</f>
        <v/>
      </c>
      <c r="I149" s="125" t="str">
        <f>IF(登録済データ!$B152&lt;&gt;0,IF(登録済データ!G152&lt;&gt;"",登録済データ!G152,""),"")</f>
        <v/>
      </c>
      <c r="J149" s="125" t="str">
        <f>IF(登録済データ!$B152&lt;&gt;0,IF(登録済データ!H152&lt;&gt;"",登録済データ!H152,""),"")</f>
        <v/>
      </c>
      <c r="K149" s="125" t="str">
        <f>IF(登録済データ!$B152&lt;&gt;0,IF(登録済データ!I152&lt;&gt;"",登録済データ!I152,""),"")</f>
        <v/>
      </c>
      <c r="L149" s="117" t="str">
        <f>IF(登録済データ!$B152&lt;&gt;0,登録済データ!J152,"")</f>
        <v/>
      </c>
      <c r="M149" s="117" t="str">
        <f>IF(登録済データ!$B152&lt;&gt;0,登録済データ!K152,"")</f>
        <v/>
      </c>
      <c r="N149" s="117" t="str">
        <f>IF(登録済データ!$B152&lt;&gt;0,登録済データ!L152,"")</f>
        <v/>
      </c>
      <c r="O149" s="117" t="str">
        <f>IF(登録済データ!$B152&lt;&gt;0,登録済データ!M152,"")</f>
        <v/>
      </c>
      <c r="P149" s="117" t="str">
        <f>IF(登録済データ!$B152&lt;&gt;0,登録済データ!N152,"")</f>
        <v/>
      </c>
      <c r="Q149" s="117" t="str">
        <f>IF(登録済データ!$B152&lt;&gt;0,登録済データ!O152,"")</f>
        <v/>
      </c>
      <c r="R149" s="117" t="str">
        <f>IF(登録済データ!$B152&lt;&gt;0,登録済データ!P152,"")</f>
        <v/>
      </c>
      <c r="S149" s="117" t="str">
        <f>IF(登録済データ!$B152&lt;&gt;0,登録済データ!Q152,"")</f>
        <v/>
      </c>
      <c r="T149" s="117" t="str">
        <f>IF(登録済データ!$B152&lt;&gt;0,登録済データ!R152,"")</f>
        <v/>
      </c>
      <c r="U149" s="117" t="str">
        <f>IF(登録済データ!$B152&lt;&gt;0,登録済データ!S152,"")</f>
        <v/>
      </c>
      <c r="V149" s="117" t="str">
        <f>IF(登録済データ!$B152&lt;&gt;0,登録済データ!T152,"")</f>
        <v/>
      </c>
      <c r="W149" s="117" t="str">
        <f>IF(登録済データ!$B152&lt;&gt;0,登録済データ!U152,"")</f>
        <v/>
      </c>
      <c r="X149" s="117" t="str">
        <f>IF(登録済データ!$B152&lt;&gt;0,登録済データ!V152,"")</f>
        <v/>
      </c>
      <c r="Y149" s="117" t="str">
        <f>IF(登録済データ!$B152&lt;&gt;0,登録済データ!W152,"")</f>
        <v/>
      </c>
      <c r="Z149" s="117" t="str">
        <f>IF(登録済データ!$B152&lt;&gt;0,登録済データ!X152,"")</f>
        <v/>
      </c>
      <c r="AA149" s="78" t="str">
        <f>IF($F149&lt;&gt;"",登録済データ!$C$4,"")</f>
        <v/>
      </c>
      <c r="AB149" s="78"/>
      <c r="AC149" s="78"/>
      <c r="AD149" s="117"/>
      <c r="AE149" s="78"/>
    </row>
    <row r="150" spans="1:31" s="120" customFormat="1" ht="13.5" customHeight="1">
      <c r="A150" s="37"/>
      <c r="B150" s="138" t="str">
        <f>IF($F150&lt;&gt;"",登録済データ!$C$2,"")</f>
        <v/>
      </c>
      <c r="C150" s="138" t="str">
        <f>IF($F150&lt;&gt;"",IF($I$1="企業コード3桁",LEFT(登録済データ!$C$3,3),LEFT(登録済データ!$C$3,6)),"")</f>
        <v/>
      </c>
      <c r="D150" s="138"/>
      <c r="E150" s="139" t="str">
        <f>IF(登録済データ!$B153&lt;&gt;0,登録済データ!C153,"")</f>
        <v/>
      </c>
      <c r="F150" s="139" t="str">
        <f>IF(登録済データ!$B153&lt;&gt;0,登録済データ!D153,"")</f>
        <v/>
      </c>
      <c r="G150" s="130" t="str">
        <f>IF(登録済データ!$B153&lt;&gt;0,登録済データ!E153,"")</f>
        <v/>
      </c>
      <c r="H150" s="125" t="str">
        <f>IF(登録済データ!$B153&lt;&gt;0,IF(登録済データ!F153&lt;&gt;"",登録済データ!F153,""),"")</f>
        <v/>
      </c>
      <c r="I150" s="125" t="str">
        <f>IF(登録済データ!$B153&lt;&gt;0,IF(登録済データ!G153&lt;&gt;"",登録済データ!G153,""),"")</f>
        <v/>
      </c>
      <c r="J150" s="125" t="str">
        <f>IF(登録済データ!$B153&lt;&gt;0,IF(登録済データ!H153&lt;&gt;"",登録済データ!H153,""),"")</f>
        <v/>
      </c>
      <c r="K150" s="125" t="str">
        <f>IF(登録済データ!$B153&lt;&gt;0,IF(登録済データ!I153&lt;&gt;"",登録済データ!I153,""),"")</f>
        <v/>
      </c>
      <c r="L150" s="117" t="str">
        <f>IF(登録済データ!$B153&lt;&gt;0,登録済データ!J153,"")</f>
        <v/>
      </c>
      <c r="M150" s="117" t="str">
        <f>IF(登録済データ!$B153&lt;&gt;0,登録済データ!K153,"")</f>
        <v/>
      </c>
      <c r="N150" s="117" t="str">
        <f>IF(登録済データ!$B153&lt;&gt;0,登録済データ!L153,"")</f>
        <v/>
      </c>
      <c r="O150" s="117" t="str">
        <f>IF(登録済データ!$B153&lt;&gt;0,登録済データ!M153,"")</f>
        <v/>
      </c>
      <c r="P150" s="117" t="str">
        <f>IF(登録済データ!$B153&lt;&gt;0,登録済データ!N153,"")</f>
        <v/>
      </c>
      <c r="Q150" s="117" t="str">
        <f>IF(登録済データ!$B153&lt;&gt;0,登録済データ!O153,"")</f>
        <v/>
      </c>
      <c r="R150" s="117" t="str">
        <f>IF(登録済データ!$B153&lt;&gt;0,登録済データ!P153,"")</f>
        <v/>
      </c>
      <c r="S150" s="117" t="str">
        <f>IF(登録済データ!$B153&lt;&gt;0,登録済データ!Q153,"")</f>
        <v/>
      </c>
      <c r="T150" s="117" t="str">
        <f>IF(登録済データ!$B153&lt;&gt;0,登録済データ!R153,"")</f>
        <v/>
      </c>
      <c r="U150" s="117" t="str">
        <f>IF(登録済データ!$B153&lt;&gt;0,登録済データ!S153,"")</f>
        <v/>
      </c>
      <c r="V150" s="117" t="str">
        <f>IF(登録済データ!$B153&lt;&gt;0,登録済データ!T153,"")</f>
        <v/>
      </c>
      <c r="W150" s="117" t="str">
        <f>IF(登録済データ!$B153&lt;&gt;0,登録済データ!U153,"")</f>
        <v/>
      </c>
      <c r="X150" s="117" t="str">
        <f>IF(登録済データ!$B153&lt;&gt;0,登録済データ!V153,"")</f>
        <v/>
      </c>
      <c r="Y150" s="117" t="str">
        <f>IF(登録済データ!$B153&lt;&gt;0,登録済データ!W153,"")</f>
        <v/>
      </c>
      <c r="Z150" s="117" t="str">
        <f>IF(登録済データ!$B153&lt;&gt;0,登録済データ!X153,"")</f>
        <v/>
      </c>
      <c r="AA150" s="78" t="str">
        <f>IF($F150&lt;&gt;"",登録済データ!$C$4,"")</f>
        <v/>
      </c>
      <c r="AB150" s="78"/>
      <c r="AC150" s="78"/>
      <c r="AD150" s="117"/>
      <c r="AE150" s="78"/>
    </row>
    <row r="151" spans="1:31" s="120" customFormat="1" ht="13.5" customHeight="1">
      <c r="A151" s="37"/>
      <c r="B151" s="138" t="str">
        <f>IF($F151&lt;&gt;"",登録済データ!$C$2,"")</f>
        <v/>
      </c>
      <c r="C151" s="138" t="str">
        <f>IF($F151&lt;&gt;"",IF($I$1="企業コード3桁",LEFT(登録済データ!$C$3,3),LEFT(登録済データ!$C$3,6)),"")</f>
        <v/>
      </c>
      <c r="D151" s="138"/>
      <c r="E151" s="139" t="str">
        <f>IF(登録済データ!$B154&lt;&gt;0,登録済データ!C154,"")</f>
        <v/>
      </c>
      <c r="F151" s="139" t="str">
        <f>IF(登録済データ!$B154&lt;&gt;0,登録済データ!D154,"")</f>
        <v/>
      </c>
      <c r="G151" s="130" t="str">
        <f>IF(登録済データ!$B154&lt;&gt;0,登録済データ!E154,"")</f>
        <v/>
      </c>
      <c r="H151" s="125" t="str">
        <f>IF(登録済データ!$B154&lt;&gt;0,IF(登録済データ!F154&lt;&gt;"",登録済データ!F154,""),"")</f>
        <v/>
      </c>
      <c r="I151" s="125" t="str">
        <f>IF(登録済データ!$B154&lt;&gt;0,IF(登録済データ!G154&lt;&gt;"",登録済データ!G154,""),"")</f>
        <v/>
      </c>
      <c r="J151" s="125" t="str">
        <f>IF(登録済データ!$B154&lt;&gt;0,IF(登録済データ!H154&lt;&gt;"",登録済データ!H154,""),"")</f>
        <v/>
      </c>
      <c r="K151" s="125" t="str">
        <f>IF(登録済データ!$B154&lt;&gt;0,IF(登録済データ!I154&lt;&gt;"",登録済データ!I154,""),"")</f>
        <v/>
      </c>
      <c r="L151" s="117" t="str">
        <f>IF(登録済データ!$B154&lt;&gt;0,登録済データ!J154,"")</f>
        <v/>
      </c>
      <c r="M151" s="117" t="str">
        <f>IF(登録済データ!$B154&lt;&gt;0,登録済データ!K154,"")</f>
        <v/>
      </c>
      <c r="N151" s="117" t="str">
        <f>IF(登録済データ!$B154&lt;&gt;0,登録済データ!L154,"")</f>
        <v/>
      </c>
      <c r="O151" s="117" t="str">
        <f>IF(登録済データ!$B154&lt;&gt;0,登録済データ!M154,"")</f>
        <v/>
      </c>
      <c r="P151" s="117" t="str">
        <f>IF(登録済データ!$B154&lt;&gt;0,登録済データ!N154,"")</f>
        <v/>
      </c>
      <c r="Q151" s="117" t="str">
        <f>IF(登録済データ!$B154&lt;&gt;0,登録済データ!O154,"")</f>
        <v/>
      </c>
      <c r="R151" s="117" t="str">
        <f>IF(登録済データ!$B154&lt;&gt;0,登録済データ!P154,"")</f>
        <v/>
      </c>
      <c r="S151" s="117" t="str">
        <f>IF(登録済データ!$B154&lt;&gt;0,登録済データ!Q154,"")</f>
        <v/>
      </c>
      <c r="T151" s="117" t="str">
        <f>IF(登録済データ!$B154&lt;&gt;0,登録済データ!R154,"")</f>
        <v/>
      </c>
      <c r="U151" s="117" t="str">
        <f>IF(登録済データ!$B154&lt;&gt;0,登録済データ!S154,"")</f>
        <v/>
      </c>
      <c r="V151" s="117" t="str">
        <f>IF(登録済データ!$B154&lt;&gt;0,登録済データ!T154,"")</f>
        <v/>
      </c>
      <c r="W151" s="117" t="str">
        <f>IF(登録済データ!$B154&lt;&gt;0,登録済データ!U154,"")</f>
        <v/>
      </c>
      <c r="X151" s="117" t="str">
        <f>IF(登録済データ!$B154&lt;&gt;0,登録済データ!V154,"")</f>
        <v/>
      </c>
      <c r="Y151" s="117" t="str">
        <f>IF(登録済データ!$B154&lt;&gt;0,登録済データ!W154,"")</f>
        <v/>
      </c>
      <c r="Z151" s="117" t="str">
        <f>IF(登録済データ!$B154&lt;&gt;0,登録済データ!X154,"")</f>
        <v/>
      </c>
      <c r="AA151" s="78" t="str">
        <f>IF($F151&lt;&gt;"",登録済データ!$C$4,"")</f>
        <v/>
      </c>
      <c r="AB151" s="78"/>
      <c r="AC151" s="78"/>
      <c r="AD151" s="117"/>
      <c r="AE151" s="78"/>
    </row>
    <row r="152" spans="1:31" s="120" customFormat="1" ht="13.5" customHeight="1">
      <c r="A152" s="37"/>
      <c r="B152" s="138" t="str">
        <f>IF($F152&lt;&gt;"",登録済データ!$C$2,"")</f>
        <v/>
      </c>
      <c r="C152" s="138" t="str">
        <f>IF($F152&lt;&gt;"",IF($I$1="企業コード3桁",LEFT(登録済データ!$C$3,3),LEFT(登録済データ!$C$3,6)),"")</f>
        <v/>
      </c>
      <c r="D152" s="138"/>
      <c r="E152" s="139" t="str">
        <f>IF(登録済データ!$B155&lt;&gt;0,登録済データ!C155,"")</f>
        <v/>
      </c>
      <c r="F152" s="139" t="str">
        <f>IF(登録済データ!$B155&lt;&gt;0,登録済データ!D155,"")</f>
        <v/>
      </c>
      <c r="G152" s="130" t="str">
        <f>IF(登録済データ!$B155&lt;&gt;0,登録済データ!E155,"")</f>
        <v/>
      </c>
      <c r="H152" s="125" t="str">
        <f>IF(登録済データ!$B155&lt;&gt;0,IF(登録済データ!F155&lt;&gt;"",登録済データ!F155,""),"")</f>
        <v/>
      </c>
      <c r="I152" s="125" t="str">
        <f>IF(登録済データ!$B155&lt;&gt;0,IF(登録済データ!G155&lt;&gt;"",登録済データ!G155,""),"")</f>
        <v/>
      </c>
      <c r="J152" s="125" t="str">
        <f>IF(登録済データ!$B155&lt;&gt;0,IF(登録済データ!H155&lt;&gt;"",登録済データ!H155,""),"")</f>
        <v/>
      </c>
      <c r="K152" s="125" t="str">
        <f>IF(登録済データ!$B155&lt;&gt;0,IF(登録済データ!I155&lt;&gt;"",登録済データ!I155,""),"")</f>
        <v/>
      </c>
      <c r="L152" s="117" t="str">
        <f>IF(登録済データ!$B155&lt;&gt;0,登録済データ!J155,"")</f>
        <v/>
      </c>
      <c r="M152" s="117" t="str">
        <f>IF(登録済データ!$B155&lt;&gt;0,登録済データ!K155,"")</f>
        <v/>
      </c>
      <c r="N152" s="117" t="str">
        <f>IF(登録済データ!$B155&lt;&gt;0,登録済データ!L155,"")</f>
        <v/>
      </c>
      <c r="O152" s="117" t="str">
        <f>IF(登録済データ!$B155&lt;&gt;0,登録済データ!M155,"")</f>
        <v/>
      </c>
      <c r="P152" s="117" t="str">
        <f>IF(登録済データ!$B155&lt;&gt;0,登録済データ!N155,"")</f>
        <v/>
      </c>
      <c r="Q152" s="117" t="str">
        <f>IF(登録済データ!$B155&lt;&gt;0,登録済データ!O155,"")</f>
        <v/>
      </c>
      <c r="R152" s="117" t="str">
        <f>IF(登録済データ!$B155&lt;&gt;0,登録済データ!P155,"")</f>
        <v/>
      </c>
      <c r="S152" s="117" t="str">
        <f>IF(登録済データ!$B155&lt;&gt;0,登録済データ!Q155,"")</f>
        <v/>
      </c>
      <c r="T152" s="117" t="str">
        <f>IF(登録済データ!$B155&lt;&gt;0,登録済データ!R155,"")</f>
        <v/>
      </c>
      <c r="U152" s="117" t="str">
        <f>IF(登録済データ!$B155&lt;&gt;0,登録済データ!S155,"")</f>
        <v/>
      </c>
      <c r="V152" s="117" t="str">
        <f>IF(登録済データ!$B155&lt;&gt;0,登録済データ!T155,"")</f>
        <v/>
      </c>
      <c r="W152" s="117" t="str">
        <f>IF(登録済データ!$B155&lt;&gt;0,登録済データ!U155,"")</f>
        <v/>
      </c>
      <c r="X152" s="117" t="str">
        <f>IF(登録済データ!$B155&lt;&gt;0,登録済データ!V155,"")</f>
        <v/>
      </c>
      <c r="Y152" s="117" t="str">
        <f>IF(登録済データ!$B155&lt;&gt;0,登録済データ!W155,"")</f>
        <v/>
      </c>
      <c r="Z152" s="117" t="str">
        <f>IF(登録済データ!$B155&lt;&gt;0,登録済データ!X155,"")</f>
        <v/>
      </c>
      <c r="AA152" s="78" t="str">
        <f>IF($F152&lt;&gt;"",登録済データ!$C$4,"")</f>
        <v/>
      </c>
      <c r="AB152" s="78"/>
      <c r="AC152" s="78"/>
      <c r="AD152" s="117"/>
      <c r="AE152" s="78"/>
    </row>
    <row r="153" spans="1:31" s="120" customFormat="1" ht="13.5" customHeight="1">
      <c r="A153" s="37"/>
      <c r="B153" s="138" t="str">
        <f>IF($F153&lt;&gt;"",登録済データ!$C$2,"")</f>
        <v/>
      </c>
      <c r="C153" s="138" t="str">
        <f>IF($F153&lt;&gt;"",IF($I$1="企業コード3桁",LEFT(登録済データ!$C$3,3),LEFT(登録済データ!$C$3,6)),"")</f>
        <v/>
      </c>
      <c r="D153" s="138"/>
      <c r="E153" s="139" t="str">
        <f>IF(登録済データ!$B156&lt;&gt;0,登録済データ!C156,"")</f>
        <v/>
      </c>
      <c r="F153" s="139" t="str">
        <f>IF(登録済データ!$B156&lt;&gt;0,登録済データ!D156,"")</f>
        <v/>
      </c>
      <c r="G153" s="130" t="str">
        <f>IF(登録済データ!$B156&lt;&gt;0,登録済データ!E156,"")</f>
        <v/>
      </c>
      <c r="H153" s="125" t="str">
        <f>IF(登録済データ!$B156&lt;&gt;0,IF(登録済データ!F156&lt;&gt;"",登録済データ!F156,""),"")</f>
        <v/>
      </c>
      <c r="I153" s="125" t="str">
        <f>IF(登録済データ!$B156&lt;&gt;0,IF(登録済データ!G156&lt;&gt;"",登録済データ!G156,""),"")</f>
        <v/>
      </c>
      <c r="J153" s="125" t="str">
        <f>IF(登録済データ!$B156&lt;&gt;0,IF(登録済データ!H156&lt;&gt;"",登録済データ!H156,""),"")</f>
        <v/>
      </c>
      <c r="K153" s="125" t="str">
        <f>IF(登録済データ!$B156&lt;&gt;0,IF(登録済データ!I156&lt;&gt;"",登録済データ!I156,""),"")</f>
        <v/>
      </c>
      <c r="L153" s="117" t="str">
        <f>IF(登録済データ!$B156&lt;&gt;0,登録済データ!J156,"")</f>
        <v/>
      </c>
      <c r="M153" s="117" t="str">
        <f>IF(登録済データ!$B156&lt;&gt;0,登録済データ!K156,"")</f>
        <v/>
      </c>
      <c r="N153" s="117" t="str">
        <f>IF(登録済データ!$B156&lt;&gt;0,登録済データ!L156,"")</f>
        <v/>
      </c>
      <c r="O153" s="117" t="str">
        <f>IF(登録済データ!$B156&lt;&gt;0,登録済データ!M156,"")</f>
        <v/>
      </c>
      <c r="P153" s="117" t="str">
        <f>IF(登録済データ!$B156&lt;&gt;0,登録済データ!N156,"")</f>
        <v/>
      </c>
      <c r="Q153" s="117" t="str">
        <f>IF(登録済データ!$B156&lt;&gt;0,登録済データ!O156,"")</f>
        <v/>
      </c>
      <c r="R153" s="117" t="str">
        <f>IF(登録済データ!$B156&lt;&gt;0,登録済データ!P156,"")</f>
        <v/>
      </c>
      <c r="S153" s="117" t="str">
        <f>IF(登録済データ!$B156&lt;&gt;0,登録済データ!Q156,"")</f>
        <v/>
      </c>
      <c r="T153" s="117" t="str">
        <f>IF(登録済データ!$B156&lt;&gt;0,登録済データ!R156,"")</f>
        <v/>
      </c>
      <c r="U153" s="117" t="str">
        <f>IF(登録済データ!$B156&lt;&gt;0,登録済データ!S156,"")</f>
        <v/>
      </c>
      <c r="V153" s="117" t="str">
        <f>IF(登録済データ!$B156&lt;&gt;0,登録済データ!T156,"")</f>
        <v/>
      </c>
      <c r="W153" s="117" t="str">
        <f>IF(登録済データ!$B156&lt;&gt;0,登録済データ!U156,"")</f>
        <v/>
      </c>
      <c r="X153" s="117" t="str">
        <f>IF(登録済データ!$B156&lt;&gt;0,登録済データ!V156,"")</f>
        <v/>
      </c>
      <c r="Y153" s="117" t="str">
        <f>IF(登録済データ!$B156&lt;&gt;0,登録済データ!W156,"")</f>
        <v/>
      </c>
      <c r="Z153" s="117" t="str">
        <f>IF(登録済データ!$B156&lt;&gt;0,登録済データ!X156,"")</f>
        <v/>
      </c>
      <c r="AA153" s="78" t="str">
        <f>IF($F153&lt;&gt;"",登録済データ!$C$4,"")</f>
        <v/>
      </c>
      <c r="AB153" s="78"/>
      <c r="AC153" s="78"/>
      <c r="AD153" s="117"/>
      <c r="AE153" s="78"/>
    </row>
    <row r="154" spans="1:31" s="120" customFormat="1" ht="13.5" customHeight="1">
      <c r="A154" s="37"/>
      <c r="B154" s="138" t="str">
        <f>IF($F154&lt;&gt;"",登録済データ!$C$2,"")</f>
        <v/>
      </c>
      <c r="C154" s="138" t="str">
        <f>IF($F154&lt;&gt;"",IF($I$1="企業コード3桁",LEFT(登録済データ!$C$3,3),LEFT(登録済データ!$C$3,6)),"")</f>
        <v/>
      </c>
      <c r="D154" s="138"/>
      <c r="E154" s="139" t="str">
        <f>IF(登録済データ!$B157&lt;&gt;0,登録済データ!C157,"")</f>
        <v/>
      </c>
      <c r="F154" s="139" t="str">
        <f>IF(登録済データ!$B157&lt;&gt;0,登録済データ!D157,"")</f>
        <v/>
      </c>
      <c r="G154" s="130" t="str">
        <f>IF(登録済データ!$B157&lt;&gt;0,登録済データ!E157,"")</f>
        <v/>
      </c>
      <c r="H154" s="125" t="str">
        <f>IF(登録済データ!$B157&lt;&gt;0,IF(登録済データ!F157&lt;&gt;"",登録済データ!F157,""),"")</f>
        <v/>
      </c>
      <c r="I154" s="125" t="str">
        <f>IF(登録済データ!$B157&lt;&gt;0,IF(登録済データ!G157&lt;&gt;"",登録済データ!G157,""),"")</f>
        <v/>
      </c>
      <c r="J154" s="125" t="str">
        <f>IF(登録済データ!$B157&lt;&gt;0,IF(登録済データ!H157&lt;&gt;"",登録済データ!H157,""),"")</f>
        <v/>
      </c>
      <c r="K154" s="125" t="str">
        <f>IF(登録済データ!$B157&lt;&gt;0,IF(登録済データ!I157&lt;&gt;"",登録済データ!I157,""),"")</f>
        <v/>
      </c>
      <c r="L154" s="117" t="str">
        <f>IF(登録済データ!$B157&lt;&gt;0,登録済データ!J157,"")</f>
        <v/>
      </c>
      <c r="M154" s="117" t="str">
        <f>IF(登録済データ!$B157&lt;&gt;0,登録済データ!K157,"")</f>
        <v/>
      </c>
      <c r="N154" s="117" t="str">
        <f>IF(登録済データ!$B157&lt;&gt;0,登録済データ!L157,"")</f>
        <v/>
      </c>
      <c r="O154" s="117" t="str">
        <f>IF(登録済データ!$B157&lt;&gt;0,登録済データ!M157,"")</f>
        <v/>
      </c>
      <c r="P154" s="117" t="str">
        <f>IF(登録済データ!$B157&lt;&gt;0,登録済データ!N157,"")</f>
        <v/>
      </c>
      <c r="Q154" s="117" t="str">
        <f>IF(登録済データ!$B157&lt;&gt;0,登録済データ!O157,"")</f>
        <v/>
      </c>
      <c r="R154" s="117" t="str">
        <f>IF(登録済データ!$B157&lt;&gt;0,登録済データ!P157,"")</f>
        <v/>
      </c>
      <c r="S154" s="117" t="str">
        <f>IF(登録済データ!$B157&lt;&gt;0,登録済データ!Q157,"")</f>
        <v/>
      </c>
      <c r="T154" s="117" t="str">
        <f>IF(登録済データ!$B157&lt;&gt;0,登録済データ!R157,"")</f>
        <v/>
      </c>
      <c r="U154" s="117" t="str">
        <f>IF(登録済データ!$B157&lt;&gt;0,登録済データ!S157,"")</f>
        <v/>
      </c>
      <c r="V154" s="117" t="str">
        <f>IF(登録済データ!$B157&lt;&gt;0,登録済データ!T157,"")</f>
        <v/>
      </c>
      <c r="W154" s="117" t="str">
        <f>IF(登録済データ!$B157&lt;&gt;0,登録済データ!U157,"")</f>
        <v/>
      </c>
      <c r="X154" s="117" t="str">
        <f>IF(登録済データ!$B157&lt;&gt;0,登録済データ!V157,"")</f>
        <v/>
      </c>
      <c r="Y154" s="117" t="str">
        <f>IF(登録済データ!$B157&lt;&gt;0,登録済データ!W157,"")</f>
        <v/>
      </c>
      <c r="Z154" s="117" t="str">
        <f>IF(登録済データ!$B157&lt;&gt;0,登録済データ!X157,"")</f>
        <v/>
      </c>
      <c r="AA154" s="78" t="str">
        <f>IF($F154&lt;&gt;"",登録済データ!$C$4,"")</f>
        <v/>
      </c>
      <c r="AB154" s="78"/>
      <c r="AC154" s="78"/>
      <c r="AD154" s="117"/>
      <c r="AE154" s="78"/>
    </row>
    <row r="155" spans="1:31" s="120" customFormat="1" ht="13.5" customHeight="1">
      <c r="A155" s="37"/>
      <c r="B155" s="138" t="str">
        <f>IF($F155&lt;&gt;"",登録済データ!$C$2,"")</f>
        <v/>
      </c>
      <c r="C155" s="138" t="str">
        <f>IF($F155&lt;&gt;"",IF($I$1="企業コード3桁",LEFT(登録済データ!$C$3,3),LEFT(登録済データ!$C$3,6)),"")</f>
        <v/>
      </c>
      <c r="D155" s="138"/>
      <c r="E155" s="139" t="str">
        <f>IF(登録済データ!$B158&lt;&gt;0,登録済データ!C158,"")</f>
        <v/>
      </c>
      <c r="F155" s="139" t="str">
        <f>IF(登録済データ!$B158&lt;&gt;0,登録済データ!D158,"")</f>
        <v/>
      </c>
      <c r="G155" s="130" t="str">
        <f>IF(登録済データ!$B158&lt;&gt;0,登録済データ!E158,"")</f>
        <v/>
      </c>
      <c r="H155" s="125" t="str">
        <f>IF(登録済データ!$B158&lt;&gt;0,IF(登録済データ!F158&lt;&gt;"",登録済データ!F158,""),"")</f>
        <v/>
      </c>
      <c r="I155" s="125" t="str">
        <f>IF(登録済データ!$B158&lt;&gt;0,IF(登録済データ!G158&lt;&gt;"",登録済データ!G158,""),"")</f>
        <v/>
      </c>
      <c r="J155" s="125" t="str">
        <f>IF(登録済データ!$B158&lt;&gt;0,IF(登録済データ!H158&lt;&gt;"",登録済データ!H158,""),"")</f>
        <v/>
      </c>
      <c r="K155" s="125" t="str">
        <f>IF(登録済データ!$B158&lt;&gt;0,IF(登録済データ!I158&lt;&gt;"",登録済データ!I158,""),"")</f>
        <v/>
      </c>
      <c r="L155" s="117" t="str">
        <f>IF(登録済データ!$B158&lt;&gt;0,登録済データ!J158,"")</f>
        <v/>
      </c>
      <c r="M155" s="117" t="str">
        <f>IF(登録済データ!$B158&lt;&gt;0,登録済データ!K158,"")</f>
        <v/>
      </c>
      <c r="N155" s="117" t="str">
        <f>IF(登録済データ!$B158&lt;&gt;0,登録済データ!L158,"")</f>
        <v/>
      </c>
      <c r="O155" s="117" t="str">
        <f>IF(登録済データ!$B158&lt;&gt;0,登録済データ!M158,"")</f>
        <v/>
      </c>
      <c r="P155" s="117" t="str">
        <f>IF(登録済データ!$B158&lt;&gt;0,登録済データ!N158,"")</f>
        <v/>
      </c>
      <c r="Q155" s="117" t="str">
        <f>IF(登録済データ!$B158&lt;&gt;0,登録済データ!O158,"")</f>
        <v/>
      </c>
      <c r="R155" s="117" t="str">
        <f>IF(登録済データ!$B158&lt;&gt;0,登録済データ!P158,"")</f>
        <v/>
      </c>
      <c r="S155" s="117" t="str">
        <f>IF(登録済データ!$B158&lt;&gt;0,登録済データ!Q158,"")</f>
        <v/>
      </c>
      <c r="T155" s="117" t="str">
        <f>IF(登録済データ!$B158&lt;&gt;0,登録済データ!R158,"")</f>
        <v/>
      </c>
      <c r="U155" s="117" t="str">
        <f>IF(登録済データ!$B158&lt;&gt;0,登録済データ!S158,"")</f>
        <v/>
      </c>
      <c r="V155" s="117" t="str">
        <f>IF(登録済データ!$B158&lt;&gt;0,登録済データ!T158,"")</f>
        <v/>
      </c>
      <c r="W155" s="117" t="str">
        <f>IF(登録済データ!$B158&lt;&gt;0,登録済データ!U158,"")</f>
        <v/>
      </c>
      <c r="X155" s="117" t="str">
        <f>IF(登録済データ!$B158&lt;&gt;0,登録済データ!V158,"")</f>
        <v/>
      </c>
      <c r="Y155" s="117" t="str">
        <f>IF(登録済データ!$B158&lt;&gt;0,登録済データ!W158,"")</f>
        <v/>
      </c>
      <c r="Z155" s="117" t="str">
        <f>IF(登録済データ!$B158&lt;&gt;0,登録済データ!X158,"")</f>
        <v/>
      </c>
      <c r="AA155" s="78" t="str">
        <f>IF($F155&lt;&gt;"",登録済データ!$C$4,"")</f>
        <v/>
      </c>
      <c r="AB155" s="78"/>
      <c r="AC155" s="78"/>
      <c r="AD155" s="117"/>
      <c r="AE155" s="78"/>
    </row>
    <row r="156" spans="1:31" s="120" customFormat="1" ht="13.5" customHeight="1">
      <c r="A156" s="37"/>
      <c r="B156" s="138" t="str">
        <f>IF($F156&lt;&gt;"",登録済データ!$C$2,"")</f>
        <v/>
      </c>
      <c r="C156" s="138" t="str">
        <f>IF($F156&lt;&gt;"",IF($I$1="企業コード3桁",LEFT(登録済データ!$C$3,3),LEFT(登録済データ!$C$3,6)),"")</f>
        <v/>
      </c>
      <c r="D156" s="138"/>
      <c r="E156" s="139" t="str">
        <f>IF(登録済データ!$B159&lt;&gt;0,登録済データ!C159,"")</f>
        <v/>
      </c>
      <c r="F156" s="139" t="str">
        <f>IF(登録済データ!$B159&lt;&gt;0,登録済データ!D159,"")</f>
        <v/>
      </c>
      <c r="G156" s="130" t="str">
        <f>IF(登録済データ!$B159&lt;&gt;0,登録済データ!E159,"")</f>
        <v/>
      </c>
      <c r="H156" s="125" t="str">
        <f>IF(登録済データ!$B159&lt;&gt;0,IF(登録済データ!F159&lt;&gt;"",登録済データ!F159,""),"")</f>
        <v/>
      </c>
      <c r="I156" s="125" t="str">
        <f>IF(登録済データ!$B159&lt;&gt;0,IF(登録済データ!G159&lt;&gt;"",登録済データ!G159,""),"")</f>
        <v/>
      </c>
      <c r="J156" s="125" t="str">
        <f>IF(登録済データ!$B159&lt;&gt;0,IF(登録済データ!H159&lt;&gt;"",登録済データ!H159,""),"")</f>
        <v/>
      </c>
      <c r="K156" s="125" t="str">
        <f>IF(登録済データ!$B159&lt;&gt;0,IF(登録済データ!I159&lt;&gt;"",登録済データ!I159,""),"")</f>
        <v/>
      </c>
      <c r="L156" s="117" t="str">
        <f>IF(登録済データ!$B159&lt;&gt;0,登録済データ!J159,"")</f>
        <v/>
      </c>
      <c r="M156" s="117" t="str">
        <f>IF(登録済データ!$B159&lt;&gt;0,登録済データ!K159,"")</f>
        <v/>
      </c>
      <c r="N156" s="117" t="str">
        <f>IF(登録済データ!$B159&lt;&gt;0,登録済データ!L159,"")</f>
        <v/>
      </c>
      <c r="O156" s="117" t="str">
        <f>IF(登録済データ!$B159&lt;&gt;0,登録済データ!M159,"")</f>
        <v/>
      </c>
      <c r="P156" s="117" t="str">
        <f>IF(登録済データ!$B159&lt;&gt;0,登録済データ!N159,"")</f>
        <v/>
      </c>
      <c r="Q156" s="117" t="str">
        <f>IF(登録済データ!$B159&lt;&gt;0,登録済データ!O159,"")</f>
        <v/>
      </c>
      <c r="R156" s="117" t="str">
        <f>IF(登録済データ!$B159&lt;&gt;0,登録済データ!P159,"")</f>
        <v/>
      </c>
      <c r="S156" s="117" t="str">
        <f>IF(登録済データ!$B159&lt;&gt;0,登録済データ!Q159,"")</f>
        <v/>
      </c>
      <c r="T156" s="117" t="str">
        <f>IF(登録済データ!$B159&lt;&gt;0,登録済データ!R159,"")</f>
        <v/>
      </c>
      <c r="U156" s="117" t="str">
        <f>IF(登録済データ!$B159&lt;&gt;0,登録済データ!S159,"")</f>
        <v/>
      </c>
      <c r="V156" s="117" t="str">
        <f>IF(登録済データ!$B159&lt;&gt;0,登録済データ!T159,"")</f>
        <v/>
      </c>
      <c r="W156" s="117" t="str">
        <f>IF(登録済データ!$B159&lt;&gt;0,登録済データ!U159,"")</f>
        <v/>
      </c>
      <c r="X156" s="117" t="str">
        <f>IF(登録済データ!$B159&lt;&gt;0,登録済データ!V159,"")</f>
        <v/>
      </c>
      <c r="Y156" s="117" t="str">
        <f>IF(登録済データ!$B159&lt;&gt;0,登録済データ!W159,"")</f>
        <v/>
      </c>
      <c r="Z156" s="117" t="str">
        <f>IF(登録済データ!$B159&lt;&gt;0,登録済データ!X159,"")</f>
        <v/>
      </c>
      <c r="AA156" s="78" t="str">
        <f>IF($F156&lt;&gt;"",登録済データ!$C$4,"")</f>
        <v/>
      </c>
      <c r="AB156" s="78"/>
      <c r="AC156" s="78"/>
      <c r="AD156" s="117"/>
      <c r="AE156" s="78"/>
    </row>
    <row r="157" spans="1:31" s="120" customFormat="1" ht="13.5" customHeight="1">
      <c r="A157" s="37"/>
      <c r="B157" s="138" t="str">
        <f>IF($F157&lt;&gt;"",登録済データ!$C$2,"")</f>
        <v/>
      </c>
      <c r="C157" s="138" t="str">
        <f>IF($F157&lt;&gt;"",IF($I$1="企業コード3桁",LEFT(登録済データ!$C$3,3),LEFT(登録済データ!$C$3,6)),"")</f>
        <v/>
      </c>
      <c r="D157" s="138"/>
      <c r="E157" s="139" t="str">
        <f>IF(登録済データ!$B160&lt;&gt;0,登録済データ!C160,"")</f>
        <v/>
      </c>
      <c r="F157" s="139" t="str">
        <f>IF(登録済データ!$B160&lt;&gt;0,登録済データ!D160,"")</f>
        <v/>
      </c>
      <c r="G157" s="130" t="str">
        <f>IF(登録済データ!$B160&lt;&gt;0,登録済データ!E160,"")</f>
        <v/>
      </c>
      <c r="H157" s="125" t="str">
        <f>IF(登録済データ!$B160&lt;&gt;0,IF(登録済データ!F160&lt;&gt;"",登録済データ!F160,""),"")</f>
        <v/>
      </c>
      <c r="I157" s="125" t="str">
        <f>IF(登録済データ!$B160&lt;&gt;0,IF(登録済データ!G160&lt;&gt;"",登録済データ!G160,""),"")</f>
        <v/>
      </c>
      <c r="J157" s="125" t="str">
        <f>IF(登録済データ!$B160&lt;&gt;0,IF(登録済データ!H160&lt;&gt;"",登録済データ!H160,""),"")</f>
        <v/>
      </c>
      <c r="K157" s="125" t="str">
        <f>IF(登録済データ!$B160&lt;&gt;0,IF(登録済データ!I160&lt;&gt;"",登録済データ!I160,""),"")</f>
        <v/>
      </c>
      <c r="L157" s="117" t="str">
        <f>IF(登録済データ!$B160&lt;&gt;0,登録済データ!J160,"")</f>
        <v/>
      </c>
      <c r="M157" s="117" t="str">
        <f>IF(登録済データ!$B160&lt;&gt;0,登録済データ!K160,"")</f>
        <v/>
      </c>
      <c r="N157" s="117" t="str">
        <f>IF(登録済データ!$B160&lt;&gt;0,登録済データ!L160,"")</f>
        <v/>
      </c>
      <c r="O157" s="117" t="str">
        <f>IF(登録済データ!$B160&lt;&gt;0,登録済データ!M160,"")</f>
        <v/>
      </c>
      <c r="P157" s="117" t="str">
        <f>IF(登録済データ!$B160&lt;&gt;0,登録済データ!N160,"")</f>
        <v/>
      </c>
      <c r="Q157" s="117" t="str">
        <f>IF(登録済データ!$B160&lt;&gt;0,登録済データ!O160,"")</f>
        <v/>
      </c>
      <c r="R157" s="117" t="str">
        <f>IF(登録済データ!$B160&lt;&gt;0,登録済データ!P160,"")</f>
        <v/>
      </c>
      <c r="S157" s="117" t="str">
        <f>IF(登録済データ!$B160&lt;&gt;0,登録済データ!Q160,"")</f>
        <v/>
      </c>
      <c r="T157" s="117" t="str">
        <f>IF(登録済データ!$B160&lt;&gt;0,登録済データ!R160,"")</f>
        <v/>
      </c>
      <c r="U157" s="117" t="str">
        <f>IF(登録済データ!$B160&lt;&gt;0,登録済データ!S160,"")</f>
        <v/>
      </c>
      <c r="V157" s="117" t="str">
        <f>IF(登録済データ!$B160&lt;&gt;0,登録済データ!T160,"")</f>
        <v/>
      </c>
      <c r="W157" s="117" t="str">
        <f>IF(登録済データ!$B160&lt;&gt;0,登録済データ!U160,"")</f>
        <v/>
      </c>
      <c r="X157" s="117" t="str">
        <f>IF(登録済データ!$B160&lt;&gt;0,登録済データ!V160,"")</f>
        <v/>
      </c>
      <c r="Y157" s="117" t="str">
        <f>IF(登録済データ!$B160&lt;&gt;0,登録済データ!W160,"")</f>
        <v/>
      </c>
      <c r="Z157" s="117" t="str">
        <f>IF(登録済データ!$B160&lt;&gt;0,登録済データ!X160,"")</f>
        <v/>
      </c>
      <c r="AA157" s="78" t="str">
        <f>IF($F157&lt;&gt;"",登録済データ!$C$4,"")</f>
        <v/>
      </c>
      <c r="AB157" s="78"/>
      <c r="AC157" s="78"/>
      <c r="AD157" s="117"/>
      <c r="AE157" s="78"/>
    </row>
    <row r="158" spans="1:31" s="120" customFormat="1" ht="13.5" customHeight="1">
      <c r="A158" s="37"/>
      <c r="B158" s="138" t="str">
        <f>IF($F158&lt;&gt;"",登録済データ!$C$2,"")</f>
        <v/>
      </c>
      <c r="C158" s="138" t="str">
        <f>IF($F158&lt;&gt;"",IF($I$1="企業コード3桁",LEFT(登録済データ!$C$3,3),LEFT(登録済データ!$C$3,6)),"")</f>
        <v/>
      </c>
      <c r="D158" s="138"/>
      <c r="E158" s="139" t="str">
        <f>IF(登録済データ!$B161&lt;&gt;0,登録済データ!C161,"")</f>
        <v/>
      </c>
      <c r="F158" s="139" t="str">
        <f>IF(登録済データ!$B161&lt;&gt;0,登録済データ!D161,"")</f>
        <v/>
      </c>
      <c r="G158" s="130" t="str">
        <f>IF(登録済データ!$B161&lt;&gt;0,登録済データ!E161,"")</f>
        <v/>
      </c>
      <c r="H158" s="125" t="str">
        <f>IF(登録済データ!$B161&lt;&gt;0,IF(登録済データ!F161&lt;&gt;"",登録済データ!F161,""),"")</f>
        <v/>
      </c>
      <c r="I158" s="125" t="str">
        <f>IF(登録済データ!$B161&lt;&gt;0,IF(登録済データ!G161&lt;&gt;"",登録済データ!G161,""),"")</f>
        <v/>
      </c>
      <c r="J158" s="125" t="str">
        <f>IF(登録済データ!$B161&lt;&gt;0,IF(登録済データ!H161&lt;&gt;"",登録済データ!H161,""),"")</f>
        <v/>
      </c>
      <c r="K158" s="125" t="str">
        <f>IF(登録済データ!$B161&lt;&gt;0,IF(登録済データ!I161&lt;&gt;"",登録済データ!I161,""),"")</f>
        <v/>
      </c>
      <c r="L158" s="117" t="str">
        <f>IF(登録済データ!$B161&lt;&gt;0,登録済データ!J161,"")</f>
        <v/>
      </c>
      <c r="M158" s="117" t="str">
        <f>IF(登録済データ!$B161&lt;&gt;0,登録済データ!K161,"")</f>
        <v/>
      </c>
      <c r="N158" s="117" t="str">
        <f>IF(登録済データ!$B161&lt;&gt;0,登録済データ!L161,"")</f>
        <v/>
      </c>
      <c r="O158" s="117" t="str">
        <f>IF(登録済データ!$B161&lt;&gt;0,登録済データ!M161,"")</f>
        <v/>
      </c>
      <c r="P158" s="117" t="str">
        <f>IF(登録済データ!$B161&lt;&gt;0,登録済データ!N161,"")</f>
        <v/>
      </c>
      <c r="Q158" s="117" t="str">
        <f>IF(登録済データ!$B161&lt;&gt;0,登録済データ!O161,"")</f>
        <v/>
      </c>
      <c r="R158" s="117" t="str">
        <f>IF(登録済データ!$B161&lt;&gt;0,登録済データ!P161,"")</f>
        <v/>
      </c>
      <c r="S158" s="117" t="str">
        <f>IF(登録済データ!$B161&lt;&gt;0,登録済データ!Q161,"")</f>
        <v/>
      </c>
      <c r="T158" s="117" t="str">
        <f>IF(登録済データ!$B161&lt;&gt;0,登録済データ!R161,"")</f>
        <v/>
      </c>
      <c r="U158" s="117" t="str">
        <f>IF(登録済データ!$B161&lt;&gt;0,登録済データ!S161,"")</f>
        <v/>
      </c>
      <c r="V158" s="117" t="str">
        <f>IF(登録済データ!$B161&lt;&gt;0,登録済データ!T161,"")</f>
        <v/>
      </c>
      <c r="W158" s="117" t="str">
        <f>IF(登録済データ!$B161&lt;&gt;0,登録済データ!U161,"")</f>
        <v/>
      </c>
      <c r="X158" s="117" t="str">
        <f>IF(登録済データ!$B161&lt;&gt;0,登録済データ!V161,"")</f>
        <v/>
      </c>
      <c r="Y158" s="117" t="str">
        <f>IF(登録済データ!$B161&lt;&gt;0,登録済データ!W161,"")</f>
        <v/>
      </c>
      <c r="Z158" s="117" t="str">
        <f>IF(登録済データ!$B161&lt;&gt;0,登録済データ!X161,"")</f>
        <v/>
      </c>
      <c r="AA158" s="78" t="str">
        <f>IF($F158&lt;&gt;"",登録済データ!$C$4,"")</f>
        <v/>
      </c>
      <c r="AB158" s="78"/>
      <c r="AC158" s="78"/>
      <c r="AD158" s="117"/>
      <c r="AE158" s="78"/>
    </row>
    <row r="159" spans="1:31" s="120" customFormat="1" ht="13.5" customHeight="1">
      <c r="A159" s="37"/>
      <c r="B159" s="138" t="str">
        <f>IF($F159&lt;&gt;"",登録済データ!$C$2,"")</f>
        <v/>
      </c>
      <c r="C159" s="138" t="str">
        <f>IF($F159&lt;&gt;"",IF($I$1="企業コード3桁",LEFT(登録済データ!$C$3,3),LEFT(登録済データ!$C$3,6)),"")</f>
        <v/>
      </c>
      <c r="D159" s="138"/>
      <c r="E159" s="139" t="str">
        <f>IF(登録済データ!$B162&lt;&gt;0,登録済データ!C162,"")</f>
        <v/>
      </c>
      <c r="F159" s="139" t="str">
        <f>IF(登録済データ!$B162&lt;&gt;0,登録済データ!D162,"")</f>
        <v/>
      </c>
      <c r="G159" s="130" t="str">
        <f>IF(登録済データ!$B162&lt;&gt;0,登録済データ!E162,"")</f>
        <v/>
      </c>
      <c r="H159" s="125" t="str">
        <f>IF(登録済データ!$B162&lt;&gt;0,IF(登録済データ!F162&lt;&gt;"",登録済データ!F162,""),"")</f>
        <v/>
      </c>
      <c r="I159" s="125" t="str">
        <f>IF(登録済データ!$B162&lt;&gt;0,IF(登録済データ!G162&lt;&gt;"",登録済データ!G162,""),"")</f>
        <v/>
      </c>
      <c r="J159" s="125" t="str">
        <f>IF(登録済データ!$B162&lt;&gt;0,IF(登録済データ!H162&lt;&gt;"",登録済データ!H162,""),"")</f>
        <v/>
      </c>
      <c r="K159" s="125" t="str">
        <f>IF(登録済データ!$B162&lt;&gt;0,IF(登録済データ!I162&lt;&gt;"",登録済データ!I162,""),"")</f>
        <v/>
      </c>
      <c r="L159" s="117" t="str">
        <f>IF(登録済データ!$B162&lt;&gt;0,登録済データ!J162,"")</f>
        <v/>
      </c>
      <c r="M159" s="117" t="str">
        <f>IF(登録済データ!$B162&lt;&gt;0,登録済データ!K162,"")</f>
        <v/>
      </c>
      <c r="N159" s="117" t="str">
        <f>IF(登録済データ!$B162&lt;&gt;0,登録済データ!L162,"")</f>
        <v/>
      </c>
      <c r="O159" s="117" t="str">
        <f>IF(登録済データ!$B162&lt;&gt;0,登録済データ!M162,"")</f>
        <v/>
      </c>
      <c r="P159" s="117" t="str">
        <f>IF(登録済データ!$B162&lt;&gt;0,登録済データ!N162,"")</f>
        <v/>
      </c>
      <c r="Q159" s="117" t="str">
        <f>IF(登録済データ!$B162&lt;&gt;0,登録済データ!O162,"")</f>
        <v/>
      </c>
      <c r="R159" s="117" t="str">
        <f>IF(登録済データ!$B162&lt;&gt;0,登録済データ!P162,"")</f>
        <v/>
      </c>
      <c r="S159" s="117" t="str">
        <f>IF(登録済データ!$B162&lt;&gt;0,登録済データ!Q162,"")</f>
        <v/>
      </c>
      <c r="T159" s="117" t="str">
        <f>IF(登録済データ!$B162&lt;&gt;0,登録済データ!R162,"")</f>
        <v/>
      </c>
      <c r="U159" s="117" t="str">
        <f>IF(登録済データ!$B162&lt;&gt;0,登録済データ!S162,"")</f>
        <v/>
      </c>
      <c r="V159" s="117" t="str">
        <f>IF(登録済データ!$B162&lt;&gt;0,登録済データ!T162,"")</f>
        <v/>
      </c>
      <c r="W159" s="117" t="str">
        <f>IF(登録済データ!$B162&lt;&gt;0,登録済データ!U162,"")</f>
        <v/>
      </c>
      <c r="X159" s="117" t="str">
        <f>IF(登録済データ!$B162&lt;&gt;0,登録済データ!V162,"")</f>
        <v/>
      </c>
      <c r="Y159" s="117" t="str">
        <f>IF(登録済データ!$B162&lt;&gt;0,登録済データ!W162,"")</f>
        <v/>
      </c>
      <c r="Z159" s="117" t="str">
        <f>IF(登録済データ!$B162&lt;&gt;0,登録済データ!X162,"")</f>
        <v/>
      </c>
      <c r="AA159" s="78" t="str">
        <f>IF($F159&lt;&gt;"",登録済データ!$C$4,"")</f>
        <v/>
      </c>
      <c r="AB159" s="78"/>
      <c r="AC159" s="78"/>
      <c r="AD159" s="117"/>
      <c r="AE159" s="78"/>
    </row>
    <row r="160" spans="1:31" s="120" customFormat="1" ht="13.5" customHeight="1">
      <c r="A160" s="37"/>
      <c r="B160" s="138" t="str">
        <f>IF($F160&lt;&gt;"",登録済データ!$C$2,"")</f>
        <v/>
      </c>
      <c r="C160" s="138" t="str">
        <f>IF($F160&lt;&gt;"",IF($I$1="企業コード3桁",LEFT(登録済データ!$C$3,3),LEFT(登録済データ!$C$3,6)),"")</f>
        <v/>
      </c>
      <c r="D160" s="138"/>
      <c r="E160" s="139" t="str">
        <f>IF(登録済データ!$B163&lt;&gt;0,登録済データ!C163,"")</f>
        <v/>
      </c>
      <c r="F160" s="139" t="str">
        <f>IF(登録済データ!$B163&lt;&gt;0,登録済データ!D163,"")</f>
        <v/>
      </c>
      <c r="G160" s="130" t="str">
        <f>IF(登録済データ!$B163&lt;&gt;0,登録済データ!E163,"")</f>
        <v/>
      </c>
      <c r="H160" s="125" t="str">
        <f>IF(登録済データ!$B163&lt;&gt;0,IF(登録済データ!F163&lt;&gt;"",登録済データ!F163,""),"")</f>
        <v/>
      </c>
      <c r="I160" s="125" t="str">
        <f>IF(登録済データ!$B163&lt;&gt;0,IF(登録済データ!G163&lt;&gt;"",登録済データ!G163,""),"")</f>
        <v/>
      </c>
      <c r="J160" s="125" t="str">
        <f>IF(登録済データ!$B163&lt;&gt;0,IF(登録済データ!H163&lt;&gt;"",登録済データ!H163,""),"")</f>
        <v/>
      </c>
      <c r="K160" s="125" t="str">
        <f>IF(登録済データ!$B163&lt;&gt;0,IF(登録済データ!I163&lt;&gt;"",登録済データ!I163,""),"")</f>
        <v/>
      </c>
      <c r="L160" s="117" t="str">
        <f>IF(登録済データ!$B163&lt;&gt;0,登録済データ!J163,"")</f>
        <v/>
      </c>
      <c r="M160" s="117" t="str">
        <f>IF(登録済データ!$B163&lt;&gt;0,登録済データ!K163,"")</f>
        <v/>
      </c>
      <c r="N160" s="117" t="str">
        <f>IF(登録済データ!$B163&lt;&gt;0,登録済データ!L163,"")</f>
        <v/>
      </c>
      <c r="O160" s="117" t="str">
        <f>IF(登録済データ!$B163&lt;&gt;0,登録済データ!M163,"")</f>
        <v/>
      </c>
      <c r="P160" s="117" t="str">
        <f>IF(登録済データ!$B163&lt;&gt;0,登録済データ!N163,"")</f>
        <v/>
      </c>
      <c r="Q160" s="117" t="str">
        <f>IF(登録済データ!$B163&lt;&gt;0,登録済データ!O163,"")</f>
        <v/>
      </c>
      <c r="R160" s="117" t="str">
        <f>IF(登録済データ!$B163&lt;&gt;0,登録済データ!P163,"")</f>
        <v/>
      </c>
      <c r="S160" s="117" t="str">
        <f>IF(登録済データ!$B163&lt;&gt;0,登録済データ!Q163,"")</f>
        <v/>
      </c>
      <c r="T160" s="117" t="str">
        <f>IF(登録済データ!$B163&lt;&gt;0,登録済データ!R163,"")</f>
        <v/>
      </c>
      <c r="U160" s="117" t="str">
        <f>IF(登録済データ!$B163&lt;&gt;0,登録済データ!S163,"")</f>
        <v/>
      </c>
      <c r="V160" s="117" t="str">
        <f>IF(登録済データ!$B163&lt;&gt;0,登録済データ!T163,"")</f>
        <v/>
      </c>
      <c r="W160" s="117" t="str">
        <f>IF(登録済データ!$B163&lt;&gt;0,登録済データ!U163,"")</f>
        <v/>
      </c>
      <c r="X160" s="117" t="str">
        <f>IF(登録済データ!$B163&lt;&gt;0,登録済データ!V163,"")</f>
        <v/>
      </c>
      <c r="Y160" s="117" t="str">
        <f>IF(登録済データ!$B163&lt;&gt;0,登録済データ!W163,"")</f>
        <v/>
      </c>
      <c r="Z160" s="117" t="str">
        <f>IF(登録済データ!$B163&lt;&gt;0,登録済データ!X163,"")</f>
        <v/>
      </c>
      <c r="AA160" s="78" t="str">
        <f>IF($F160&lt;&gt;"",登録済データ!$C$4,"")</f>
        <v/>
      </c>
      <c r="AB160" s="78"/>
      <c r="AC160" s="78"/>
      <c r="AD160" s="117"/>
      <c r="AE160" s="78"/>
    </row>
    <row r="161" spans="1:31" s="120" customFormat="1" ht="13.5" customHeight="1">
      <c r="A161" s="37"/>
      <c r="B161" s="138" t="str">
        <f>IF($F161&lt;&gt;"",登録済データ!$C$2,"")</f>
        <v/>
      </c>
      <c r="C161" s="138" t="str">
        <f>IF($F161&lt;&gt;"",IF($I$1="企業コード3桁",LEFT(登録済データ!$C$3,3),LEFT(登録済データ!$C$3,6)),"")</f>
        <v/>
      </c>
      <c r="D161" s="138"/>
      <c r="E161" s="139" t="str">
        <f>IF(登録済データ!$B164&lt;&gt;0,登録済データ!C164,"")</f>
        <v/>
      </c>
      <c r="F161" s="139" t="str">
        <f>IF(登録済データ!$B164&lt;&gt;0,登録済データ!D164,"")</f>
        <v/>
      </c>
      <c r="G161" s="130" t="str">
        <f>IF(登録済データ!$B164&lt;&gt;0,登録済データ!E164,"")</f>
        <v/>
      </c>
      <c r="H161" s="125" t="str">
        <f>IF(登録済データ!$B164&lt;&gt;0,IF(登録済データ!F164&lt;&gt;"",登録済データ!F164,""),"")</f>
        <v/>
      </c>
      <c r="I161" s="125" t="str">
        <f>IF(登録済データ!$B164&lt;&gt;0,IF(登録済データ!G164&lt;&gt;"",登録済データ!G164,""),"")</f>
        <v/>
      </c>
      <c r="J161" s="125" t="str">
        <f>IF(登録済データ!$B164&lt;&gt;0,IF(登録済データ!H164&lt;&gt;"",登録済データ!H164,""),"")</f>
        <v/>
      </c>
      <c r="K161" s="125" t="str">
        <f>IF(登録済データ!$B164&lt;&gt;0,IF(登録済データ!I164&lt;&gt;"",登録済データ!I164,""),"")</f>
        <v/>
      </c>
      <c r="L161" s="117" t="str">
        <f>IF(登録済データ!$B164&lt;&gt;0,登録済データ!J164,"")</f>
        <v/>
      </c>
      <c r="M161" s="117" t="str">
        <f>IF(登録済データ!$B164&lt;&gt;0,登録済データ!K164,"")</f>
        <v/>
      </c>
      <c r="N161" s="117" t="str">
        <f>IF(登録済データ!$B164&lt;&gt;0,登録済データ!L164,"")</f>
        <v/>
      </c>
      <c r="O161" s="117" t="str">
        <f>IF(登録済データ!$B164&lt;&gt;0,登録済データ!M164,"")</f>
        <v/>
      </c>
      <c r="P161" s="117" t="str">
        <f>IF(登録済データ!$B164&lt;&gt;0,登録済データ!N164,"")</f>
        <v/>
      </c>
      <c r="Q161" s="117" t="str">
        <f>IF(登録済データ!$B164&lt;&gt;0,登録済データ!O164,"")</f>
        <v/>
      </c>
      <c r="R161" s="117" t="str">
        <f>IF(登録済データ!$B164&lt;&gt;0,登録済データ!P164,"")</f>
        <v/>
      </c>
      <c r="S161" s="117" t="str">
        <f>IF(登録済データ!$B164&lt;&gt;0,登録済データ!Q164,"")</f>
        <v/>
      </c>
      <c r="T161" s="117" t="str">
        <f>IF(登録済データ!$B164&lt;&gt;0,登録済データ!R164,"")</f>
        <v/>
      </c>
      <c r="U161" s="117" t="str">
        <f>IF(登録済データ!$B164&lt;&gt;0,登録済データ!S164,"")</f>
        <v/>
      </c>
      <c r="V161" s="117" t="str">
        <f>IF(登録済データ!$B164&lt;&gt;0,登録済データ!T164,"")</f>
        <v/>
      </c>
      <c r="W161" s="117" t="str">
        <f>IF(登録済データ!$B164&lt;&gt;0,登録済データ!U164,"")</f>
        <v/>
      </c>
      <c r="X161" s="117" t="str">
        <f>IF(登録済データ!$B164&lt;&gt;0,登録済データ!V164,"")</f>
        <v/>
      </c>
      <c r="Y161" s="117" t="str">
        <f>IF(登録済データ!$B164&lt;&gt;0,登録済データ!W164,"")</f>
        <v/>
      </c>
      <c r="Z161" s="117" t="str">
        <f>IF(登録済データ!$B164&lt;&gt;0,登録済データ!X164,"")</f>
        <v/>
      </c>
      <c r="AA161" s="78" t="str">
        <f>IF($F161&lt;&gt;"",登録済データ!$C$4,"")</f>
        <v/>
      </c>
      <c r="AB161" s="78"/>
      <c r="AC161" s="78"/>
      <c r="AD161" s="117"/>
      <c r="AE161" s="78"/>
    </row>
    <row r="162" spans="1:31" s="120" customFormat="1" ht="13.5" customHeight="1">
      <c r="A162" s="37"/>
      <c r="B162" s="138" t="str">
        <f>IF($F162&lt;&gt;"",登録済データ!$C$2,"")</f>
        <v/>
      </c>
      <c r="C162" s="138" t="str">
        <f>IF($F162&lt;&gt;"",IF($I$1="企業コード3桁",LEFT(登録済データ!$C$3,3),LEFT(登録済データ!$C$3,6)),"")</f>
        <v/>
      </c>
      <c r="D162" s="138"/>
      <c r="E162" s="139" t="str">
        <f>IF(登録済データ!$B165&lt;&gt;0,登録済データ!C165,"")</f>
        <v/>
      </c>
      <c r="F162" s="139" t="str">
        <f>IF(登録済データ!$B165&lt;&gt;0,登録済データ!D165,"")</f>
        <v/>
      </c>
      <c r="G162" s="130" t="str">
        <f>IF(登録済データ!$B165&lt;&gt;0,登録済データ!E165,"")</f>
        <v/>
      </c>
      <c r="H162" s="125" t="str">
        <f>IF(登録済データ!$B165&lt;&gt;0,IF(登録済データ!F165&lt;&gt;"",登録済データ!F165,""),"")</f>
        <v/>
      </c>
      <c r="I162" s="125" t="str">
        <f>IF(登録済データ!$B165&lt;&gt;0,IF(登録済データ!G165&lt;&gt;"",登録済データ!G165,""),"")</f>
        <v/>
      </c>
      <c r="J162" s="125" t="str">
        <f>IF(登録済データ!$B165&lt;&gt;0,IF(登録済データ!H165&lt;&gt;"",登録済データ!H165,""),"")</f>
        <v/>
      </c>
      <c r="K162" s="125" t="str">
        <f>IF(登録済データ!$B165&lt;&gt;0,IF(登録済データ!I165&lt;&gt;"",登録済データ!I165,""),"")</f>
        <v/>
      </c>
      <c r="L162" s="117" t="str">
        <f>IF(登録済データ!$B165&lt;&gt;0,登録済データ!J165,"")</f>
        <v/>
      </c>
      <c r="M162" s="117" t="str">
        <f>IF(登録済データ!$B165&lt;&gt;0,登録済データ!K165,"")</f>
        <v/>
      </c>
      <c r="N162" s="117" t="str">
        <f>IF(登録済データ!$B165&lt;&gt;0,登録済データ!L165,"")</f>
        <v/>
      </c>
      <c r="O162" s="117" t="str">
        <f>IF(登録済データ!$B165&lt;&gt;0,登録済データ!M165,"")</f>
        <v/>
      </c>
      <c r="P162" s="117" t="str">
        <f>IF(登録済データ!$B165&lt;&gt;0,登録済データ!N165,"")</f>
        <v/>
      </c>
      <c r="Q162" s="117" t="str">
        <f>IF(登録済データ!$B165&lt;&gt;0,登録済データ!O165,"")</f>
        <v/>
      </c>
      <c r="R162" s="117" t="str">
        <f>IF(登録済データ!$B165&lt;&gt;0,登録済データ!P165,"")</f>
        <v/>
      </c>
      <c r="S162" s="117" t="str">
        <f>IF(登録済データ!$B165&lt;&gt;0,登録済データ!Q165,"")</f>
        <v/>
      </c>
      <c r="T162" s="117" t="str">
        <f>IF(登録済データ!$B165&lt;&gt;0,登録済データ!R165,"")</f>
        <v/>
      </c>
      <c r="U162" s="117" t="str">
        <f>IF(登録済データ!$B165&lt;&gt;0,登録済データ!S165,"")</f>
        <v/>
      </c>
      <c r="V162" s="117" t="str">
        <f>IF(登録済データ!$B165&lt;&gt;0,登録済データ!T165,"")</f>
        <v/>
      </c>
      <c r="W162" s="117" t="str">
        <f>IF(登録済データ!$B165&lt;&gt;0,登録済データ!U165,"")</f>
        <v/>
      </c>
      <c r="X162" s="117" t="str">
        <f>IF(登録済データ!$B165&lt;&gt;0,登録済データ!V165,"")</f>
        <v/>
      </c>
      <c r="Y162" s="117" t="str">
        <f>IF(登録済データ!$B165&lt;&gt;0,登録済データ!W165,"")</f>
        <v/>
      </c>
      <c r="Z162" s="117" t="str">
        <f>IF(登録済データ!$B165&lt;&gt;0,登録済データ!X165,"")</f>
        <v/>
      </c>
      <c r="AA162" s="78" t="str">
        <f>IF($F162&lt;&gt;"",登録済データ!$C$4,"")</f>
        <v/>
      </c>
      <c r="AB162" s="78"/>
      <c r="AC162" s="78"/>
      <c r="AD162" s="117"/>
      <c r="AE162" s="78"/>
    </row>
    <row r="163" spans="1:31" s="120" customFormat="1" ht="13.5" customHeight="1">
      <c r="A163" s="37"/>
      <c r="B163" s="138" t="str">
        <f>IF($F163&lt;&gt;"",登録済データ!$C$2,"")</f>
        <v/>
      </c>
      <c r="C163" s="138" t="str">
        <f>IF($F163&lt;&gt;"",IF($I$1="企業コード3桁",LEFT(登録済データ!$C$3,3),LEFT(登録済データ!$C$3,6)),"")</f>
        <v/>
      </c>
      <c r="D163" s="138"/>
      <c r="E163" s="139" t="str">
        <f>IF(登録済データ!$B166&lt;&gt;0,登録済データ!C166,"")</f>
        <v/>
      </c>
      <c r="F163" s="139" t="str">
        <f>IF(登録済データ!$B166&lt;&gt;0,登録済データ!D166,"")</f>
        <v/>
      </c>
      <c r="G163" s="130" t="str">
        <f>IF(登録済データ!$B166&lt;&gt;0,登録済データ!E166,"")</f>
        <v/>
      </c>
      <c r="H163" s="125" t="str">
        <f>IF(登録済データ!$B166&lt;&gt;0,IF(登録済データ!F166&lt;&gt;"",登録済データ!F166,""),"")</f>
        <v/>
      </c>
      <c r="I163" s="125" t="str">
        <f>IF(登録済データ!$B166&lt;&gt;0,IF(登録済データ!G166&lt;&gt;"",登録済データ!G166,""),"")</f>
        <v/>
      </c>
      <c r="J163" s="125" t="str">
        <f>IF(登録済データ!$B166&lt;&gt;0,IF(登録済データ!H166&lt;&gt;"",登録済データ!H166,""),"")</f>
        <v/>
      </c>
      <c r="K163" s="125" t="str">
        <f>IF(登録済データ!$B166&lt;&gt;0,IF(登録済データ!I166&lt;&gt;"",登録済データ!I166,""),"")</f>
        <v/>
      </c>
      <c r="L163" s="117" t="str">
        <f>IF(登録済データ!$B166&lt;&gt;0,登録済データ!J166,"")</f>
        <v/>
      </c>
      <c r="M163" s="117" t="str">
        <f>IF(登録済データ!$B166&lt;&gt;0,登録済データ!K166,"")</f>
        <v/>
      </c>
      <c r="N163" s="117" t="str">
        <f>IF(登録済データ!$B166&lt;&gt;0,登録済データ!L166,"")</f>
        <v/>
      </c>
      <c r="O163" s="117" t="str">
        <f>IF(登録済データ!$B166&lt;&gt;0,登録済データ!M166,"")</f>
        <v/>
      </c>
      <c r="P163" s="117" t="str">
        <f>IF(登録済データ!$B166&lt;&gt;0,登録済データ!N166,"")</f>
        <v/>
      </c>
      <c r="Q163" s="117" t="str">
        <f>IF(登録済データ!$B166&lt;&gt;0,登録済データ!O166,"")</f>
        <v/>
      </c>
      <c r="R163" s="117" t="str">
        <f>IF(登録済データ!$B166&lt;&gt;0,登録済データ!P166,"")</f>
        <v/>
      </c>
      <c r="S163" s="117" t="str">
        <f>IF(登録済データ!$B166&lt;&gt;0,登録済データ!Q166,"")</f>
        <v/>
      </c>
      <c r="T163" s="117" t="str">
        <f>IF(登録済データ!$B166&lt;&gt;0,登録済データ!R166,"")</f>
        <v/>
      </c>
      <c r="U163" s="117" t="str">
        <f>IF(登録済データ!$B166&lt;&gt;0,登録済データ!S166,"")</f>
        <v/>
      </c>
      <c r="V163" s="117" t="str">
        <f>IF(登録済データ!$B166&lt;&gt;0,登録済データ!T166,"")</f>
        <v/>
      </c>
      <c r="W163" s="117" t="str">
        <f>IF(登録済データ!$B166&lt;&gt;0,登録済データ!U166,"")</f>
        <v/>
      </c>
      <c r="X163" s="117" t="str">
        <f>IF(登録済データ!$B166&lt;&gt;0,登録済データ!V166,"")</f>
        <v/>
      </c>
      <c r="Y163" s="117" t="str">
        <f>IF(登録済データ!$B166&lt;&gt;0,登録済データ!W166,"")</f>
        <v/>
      </c>
      <c r="Z163" s="117" t="str">
        <f>IF(登録済データ!$B166&lt;&gt;0,登録済データ!X166,"")</f>
        <v/>
      </c>
      <c r="AA163" s="78" t="str">
        <f>IF($F163&lt;&gt;"",登録済データ!$C$4,"")</f>
        <v/>
      </c>
      <c r="AB163" s="78"/>
      <c r="AC163" s="78"/>
      <c r="AD163" s="117"/>
      <c r="AE163" s="78"/>
    </row>
    <row r="164" spans="1:31" s="120" customFormat="1" ht="13.5" customHeight="1">
      <c r="A164" s="37"/>
      <c r="B164" s="138" t="str">
        <f>IF($F164&lt;&gt;"",登録済データ!$C$2,"")</f>
        <v/>
      </c>
      <c r="C164" s="138" t="str">
        <f>IF($F164&lt;&gt;"",IF($I$1="企業コード3桁",LEFT(登録済データ!$C$3,3),LEFT(登録済データ!$C$3,6)),"")</f>
        <v/>
      </c>
      <c r="D164" s="138"/>
      <c r="E164" s="139" t="str">
        <f>IF(登録済データ!$B167&lt;&gt;0,登録済データ!C167,"")</f>
        <v/>
      </c>
      <c r="F164" s="139" t="str">
        <f>IF(登録済データ!$B167&lt;&gt;0,登録済データ!D167,"")</f>
        <v/>
      </c>
      <c r="G164" s="130" t="str">
        <f>IF(登録済データ!$B167&lt;&gt;0,登録済データ!E167,"")</f>
        <v/>
      </c>
      <c r="H164" s="125" t="str">
        <f>IF(登録済データ!$B167&lt;&gt;0,IF(登録済データ!F167&lt;&gt;"",登録済データ!F167,""),"")</f>
        <v/>
      </c>
      <c r="I164" s="125" t="str">
        <f>IF(登録済データ!$B167&lt;&gt;0,IF(登録済データ!G167&lt;&gt;"",登録済データ!G167,""),"")</f>
        <v/>
      </c>
      <c r="J164" s="125" t="str">
        <f>IF(登録済データ!$B167&lt;&gt;0,IF(登録済データ!H167&lt;&gt;"",登録済データ!H167,""),"")</f>
        <v/>
      </c>
      <c r="K164" s="125" t="str">
        <f>IF(登録済データ!$B167&lt;&gt;0,IF(登録済データ!I167&lt;&gt;"",登録済データ!I167,""),"")</f>
        <v/>
      </c>
      <c r="L164" s="117" t="str">
        <f>IF(登録済データ!$B167&lt;&gt;0,登録済データ!J167,"")</f>
        <v/>
      </c>
      <c r="M164" s="117" t="str">
        <f>IF(登録済データ!$B167&lt;&gt;0,登録済データ!K167,"")</f>
        <v/>
      </c>
      <c r="N164" s="117" t="str">
        <f>IF(登録済データ!$B167&lt;&gt;0,登録済データ!L167,"")</f>
        <v/>
      </c>
      <c r="O164" s="117" t="str">
        <f>IF(登録済データ!$B167&lt;&gt;0,登録済データ!M167,"")</f>
        <v/>
      </c>
      <c r="P164" s="117" t="str">
        <f>IF(登録済データ!$B167&lt;&gt;0,登録済データ!N167,"")</f>
        <v/>
      </c>
      <c r="Q164" s="117" t="str">
        <f>IF(登録済データ!$B167&lt;&gt;0,登録済データ!O167,"")</f>
        <v/>
      </c>
      <c r="R164" s="117" t="str">
        <f>IF(登録済データ!$B167&lt;&gt;0,登録済データ!P167,"")</f>
        <v/>
      </c>
      <c r="S164" s="117" t="str">
        <f>IF(登録済データ!$B167&lt;&gt;0,登録済データ!Q167,"")</f>
        <v/>
      </c>
      <c r="T164" s="117" t="str">
        <f>IF(登録済データ!$B167&lt;&gt;0,登録済データ!R167,"")</f>
        <v/>
      </c>
      <c r="U164" s="117" t="str">
        <f>IF(登録済データ!$B167&lt;&gt;0,登録済データ!S167,"")</f>
        <v/>
      </c>
      <c r="V164" s="117" t="str">
        <f>IF(登録済データ!$B167&lt;&gt;0,登録済データ!T167,"")</f>
        <v/>
      </c>
      <c r="W164" s="117" t="str">
        <f>IF(登録済データ!$B167&lt;&gt;0,登録済データ!U167,"")</f>
        <v/>
      </c>
      <c r="X164" s="117" t="str">
        <f>IF(登録済データ!$B167&lt;&gt;0,登録済データ!V167,"")</f>
        <v/>
      </c>
      <c r="Y164" s="117" t="str">
        <f>IF(登録済データ!$B167&lt;&gt;0,登録済データ!W167,"")</f>
        <v/>
      </c>
      <c r="Z164" s="117" t="str">
        <f>IF(登録済データ!$B167&lt;&gt;0,登録済データ!X167,"")</f>
        <v/>
      </c>
      <c r="AA164" s="78" t="str">
        <f>IF($F164&lt;&gt;"",登録済データ!$C$4,"")</f>
        <v/>
      </c>
      <c r="AB164" s="78"/>
      <c r="AC164" s="78"/>
      <c r="AD164" s="117"/>
      <c r="AE164" s="78"/>
    </row>
    <row r="165" spans="1:31" s="120" customFormat="1" ht="13.5" customHeight="1">
      <c r="A165" s="37"/>
      <c r="B165" s="138" t="str">
        <f>IF($F165&lt;&gt;"",登録済データ!$C$2,"")</f>
        <v/>
      </c>
      <c r="C165" s="138" t="str">
        <f>IF($F165&lt;&gt;"",IF($I$1="企業コード3桁",LEFT(登録済データ!$C$3,3),LEFT(登録済データ!$C$3,6)),"")</f>
        <v/>
      </c>
      <c r="D165" s="138"/>
      <c r="E165" s="139" t="str">
        <f>IF(登録済データ!$B168&lt;&gt;0,登録済データ!C168,"")</f>
        <v/>
      </c>
      <c r="F165" s="139" t="str">
        <f>IF(登録済データ!$B168&lt;&gt;0,登録済データ!D168,"")</f>
        <v/>
      </c>
      <c r="G165" s="130" t="str">
        <f>IF(登録済データ!$B168&lt;&gt;0,登録済データ!E168,"")</f>
        <v/>
      </c>
      <c r="H165" s="125" t="str">
        <f>IF(登録済データ!$B168&lt;&gt;0,IF(登録済データ!F168&lt;&gt;"",登録済データ!F168,""),"")</f>
        <v/>
      </c>
      <c r="I165" s="125" t="str">
        <f>IF(登録済データ!$B168&lt;&gt;0,IF(登録済データ!G168&lt;&gt;"",登録済データ!G168,""),"")</f>
        <v/>
      </c>
      <c r="J165" s="125" t="str">
        <f>IF(登録済データ!$B168&lt;&gt;0,IF(登録済データ!H168&lt;&gt;"",登録済データ!H168,""),"")</f>
        <v/>
      </c>
      <c r="K165" s="125" t="str">
        <f>IF(登録済データ!$B168&lt;&gt;0,IF(登録済データ!I168&lt;&gt;"",登録済データ!I168,""),"")</f>
        <v/>
      </c>
      <c r="L165" s="117" t="str">
        <f>IF(登録済データ!$B168&lt;&gt;0,登録済データ!J168,"")</f>
        <v/>
      </c>
      <c r="M165" s="117" t="str">
        <f>IF(登録済データ!$B168&lt;&gt;0,登録済データ!K168,"")</f>
        <v/>
      </c>
      <c r="N165" s="117" t="str">
        <f>IF(登録済データ!$B168&lt;&gt;0,登録済データ!L168,"")</f>
        <v/>
      </c>
      <c r="O165" s="117" t="str">
        <f>IF(登録済データ!$B168&lt;&gt;0,登録済データ!M168,"")</f>
        <v/>
      </c>
      <c r="P165" s="117" t="str">
        <f>IF(登録済データ!$B168&lt;&gt;0,登録済データ!N168,"")</f>
        <v/>
      </c>
      <c r="Q165" s="117" t="str">
        <f>IF(登録済データ!$B168&lt;&gt;0,登録済データ!O168,"")</f>
        <v/>
      </c>
      <c r="R165" s="117" t="str">
        <f>IF(登録済データ!$B168&lt;&gt;0,登録済データ!P168,"")</f>
        <v/>
      </c>
      <c r="S165" s="117" t="str">
        <f>IF(登録済データ!$B168&lt;&gt;0,登録済データ!Q168,"")</f>
        <v/>
      </c>
      <c r="T165" s="117" t="str">
        <f>IF(登録済データ!$B168&lt;&gt;0,登録済データ!R168,"")</f>
        <v/>
      </c>
      <c r="U165" s="117" t="str">
        <f>IF(登録済データ!$B168&lt;&gt;0,登録済データ!S168,"")</f>
        <v/>
      </c>
      <c r="V165" s="117" t="str">
        <f>IF(登録済データ!$B168&lt;&gt;0,登録済データ!T168,"")</f>
        <v/>
      </c>
      <c r="W165" s="117" t="str">
        <f>IF(登録済データ!$B168&lt;&gt;0,登録済データ!U168,"")</f>
        <v/>
      </c>
      <c r="X165" s="117" t="str">
        <f>IF(登録済データ!$B168&lt;&gt;0,登録済データ!V168,"")</f>
        <v/>
      </c>
      <c r="Y165" s="117" t="str">
        <f>IF(登録済データ!$B168&lt;&gt;0,登録済データ!W168,"")</f>
        <v/>
      </c>
      <c r="Z165" s="117" t="str">
        <f>IF(登録済データ!$B168&lt;&gt;0,登録済データ!X168,"")</f>
        <v/>
      </c>
      <c r="AA165" s="78" t="str">
        <f>IF($F165&lt;&gt;"",登録済データ!$C$4,"")</f>
        <v/>
      </c>
      <c r="AB165" s="78"/>
      <c r="AC165" s="78"/>
      <c r="AD165" s="117"/>
      <c r="AE165" s="78"/>
    </row>
    <row r="166" spans="1:31" s="120" customFormat="1" ht="13.5" customHeight="1">
      <c r="A166" s="37"/>
      <c r="B166" s="138" t="str">
        <f>IF($F166&lt;&gt;"",登録済データ!$C$2,"")</f>
        <v/>
      </c>
      <c r="C166" s="138" t="str">
        <f>IF($F166&lt;&gt;"",IF($I$1="企業コード3桁",LEFT(登録済データ!$C$3,3),LEFT(登録済データ!$C$3,6)),"")</f>
        <v/>
      </c>
      <c r="D166" s="138"/>
      <c r="E166" s="139" t="str">
        <f>IF(登録済データ!$B169&lt;&gt;0,登録済データ!C169,"")</f>
        <v/>
      </c>
      <c r="F166" s="139" t="str">
        <f>IF(登録済データ!$B169&lt;&gt;0,登録済データ!D169,"")</f>
        <v/>
      </c>
      <c r="G166" s="130" t="str">
        <f>IF(登録済データ!$B169&lt;&gt;0,登録済データ!E169,"")</f>
        <v/>
      </c>
      <c r="H166" s="125" t="str">
        <f>IF(登録済データ!$B169&lt;&gt;0,IF(登録済データ!F169&lt;&gt;"",登録済データ!F169,""),"")</f>
        <v/>
      </c>
      <c r="I166" s="125" t="str">
        <f>IF(登録済データ!$B169&lt;&gt;0,IF(登録済データ!G169&lt;&gt;"",登録済データ!G169,""),"")</f>
        <v/>
      </c>
      <c r="J166" s="125" t="str">
        <f>IF(登録済データ!$B169&lt;&gt;0,IF(登録済データ!H169&lt;&gt;"",登録済データ!H169,""),"")</f>
        <v/>
      </c>
      <c r="K166" s="125" t="str">
        <f>IF(登録済データ!$B169&lt;&gt;0,IF(登録済データ!I169&lt;&gt;"",登録済データ!I169,""),"")</f>
        <v/>
      </c>
      <c r="L166" s="117" t="str">
        <f>IF(登録済データ!$B169&lt;&gt;0,登録済データ!J169,"")</f>
        <v/>
      </c>
      <c r="M166" s="117" t="str">
        <f>IF(登録済データ!$B169&lt;&gt;0,登録済データ!K169,"")</f>
        <v/>
      </c>
      <c r="N166" s="117" t="str">
        <f>IF(登録済データ!$B169&lt;&gt;0,登録済データ!L169,"")</f>
        <v/>
      </c>
      <c r="O166" s="117" t="str">
        <f>IF(登録済データ!$B169&lt;&gt;0,登録済データ!M169,"")</f>
        <v/>
      </c>
      <c r="P166" s="117" t="str">
        <f>IF(登録済データ!$B169&lt;&gt;0,登録済データ!N169,"")</f>
        <v/>
      </c>
      <c r="Q166" s="117" t="str">
        <f>IF(登録済データ!$B169&lt;&gt;0,登録済データ!O169,"")</f>
        <v/>
      </c>
      <c r="R166" s="117" t="str">
        <f>IF(登録済データ!$B169&lt;&gt;0,登録済データ!P169,"")</f>
        <v/>
      </c>
      <c r="S166" s="117" t="str">
        <f>IF(登録済データ!$B169&lt;&gt;0,登録済データ!Q169,"")</f>
        <v/>
      </c>
      <c r="T166" s="117" t="str">
        <f>IF(登録済データ!$B169&lt;&gt;0,登録済データ!R169,"")</f>
        <v/>
      </c>
      <c r="U166" s="117" t="str">
        <f>IF(登録済データ!$B169&lt;&gt;0,登録済データ!S169,"")</f>
        <v/>
      </c>
      <c r="V166" s="117" t="str">
        <f>IF(登録済データ!$B169&lt;&gt;0,登録済データ!T169,"")</f>
        <v/>
      </c>
      <c r="W166" s="117" t="str">
        <f>IF(登録済データ!$B169&lt;&gt;0,登録済データ!U169,"")</f>
        <v/>
      </c>
      <c r="X166" s="117" t="str">
        <f>IF(登録済データ!$B169&lt;&gt;0,登録済データ!V169,"")</f>
        <v/>
      </c>
      <c r="Y166" s="117" t="str">
        <f>IF(登録済データ!$B169&lt;&gt;0,登録済データ!W169,"")</f>
        <v/>
      </c>
      <c r="Z166" s="117" t="str">
        <f>IF(登録済データ!$B169&lt;&gt;0,登録済データ!X169,"")</f>
        <v/>
      </c>
      <c r="AA166" s="78" t="str">
        <f>IF($F166&lt;&gt;"",登録済データ!$C$4,"")</f>
        <v/>
      </c>
      <c r="AB166" s="78"/>
      <c r="AC166" s="78"/>
      <c r="AD166" s="117"/>
      <c r="AE166" s="78"/>
    </row>
    <row r="167" spans="1:31" s="120" customFormat="1" ht="13.5" customHeight="1">
      <c r="A167" s="37"/>
      <c r="B167" s="138" t="str">
        <f>IF($F167&lt;&gt;"",登録済データ!$C$2,"")</f>
        <v/>
      </c>
      <c r="C167" s="138" t="str">
        <f>IF($F167&lt;&gt;"",IF($I$1="企業コード3桁",LEFT(登録済データ!$C$3,3),LEFT(登録済データ!$C$3,6)),"")</f>
        <v/>
      </c>
      <c r="D167" s="138"/>
      <c r="E167" s="139" t="str">
        <f>IF(登録済データ!$B170&lt;&gt;0,登録済データ!C170,"")</f>
        <v/>
      </c>
      <c r="F167" s="139" t="str">
        <f>IF(登録済データ!$B170&lt;&gt;0,登録済データ!D170,"")</f>
        <v/>
      </c>
      <c r="G167" s="130" t="str">
        <f>IF(登録済データ!$B170&lt;&gt;0,登録済データ!E170,"")</f>
        <v/>
      </c>
      <c r="H167" s="125" t="str">
        <f>IF(登録済データ!$B170&lt;&gt;0,IF(登録済データ!F170&lt;&gt;"",登録済データ!F170,""),"")</f>
        <v/>
      </c>
      <c r="I167" s="125" t="str">
        <f>IF(登録済データ!$B170&lt;&gt;0,IF(登録済データ!G170&lt;&gt;"",登録済データ!G170,""),"")</f>
        <v/>
      </c>
      <c r="J167" s="125" t="str">
        <f>IF(登録済データ!$B170&lt;&gt;0,IF(登録済データ!H170&lt;&gt;"",登録済データ!H170,""),"")</f>
        <v/>
      </c>
      <c r="K167" s="125" t="str">
        <f>IF(登録済データ!$B170&lt;&gt;0,IF(登録済データ!I170&lt;&gt;"",登録済データ!I170,""),"")</f>
        <v/>
      </c>
      <c r="L167" s="117" t="str">
        <f>IF(登録済データ!$B170&lt;&gt;0,登録済データ!J170,"")</f>
        <v/>
      </c>
      <c r="M167" s="117" t="str">
        <f>IF(登録済データ!$B170&lt;&gt;0,登録済データ!K170,"")</f>
        <v/>
      </c>
      <c r="N167" s="117" t="str">
        <f>IF(登録済データ!$B170&lt;&gt;0,登録済データ!L170,"")</f>
        <v/>
      </c>
      <c r="O167" s="117" t="str">
        <f>IF(登録済データ!$B170&lt;&gt;0,登録済データ!M170,"")</f>
        <v/>
      </c>
      <c r="P167" s="117" t="str">
        <f>IF(登録済データ!$B170&lt;&gt;0,登録済データ!N170,"")</f>
        <v/>
      </c>
      <c r="Q167" s="117" t="str">
        <f>IF(登録済データ!$B170&lt;&gt;0,登録済データ!O170,"")</f>
        <v/>
      </c>
      <c r="R167" s="117" t="str">
        <f>IF(登録済データ!$B170&lt;&gt;0,登録済データ!P170,"")</f>
        <v/>
      </c>
      <c r="S167" s="117" t="str">
        <f>IF(登録済データ!$B170&lt;&gt;0,登録済データ!Q170,"")</f>
        <v/>
      </c>
      <c r="T167" s="117" t="str">
        <f>IF(登録済データ!$B170&lt;&gt;0,登録済データ!R170,"")</f>
        <v/>
      </c>
      <c r="U167" s="117" t="str">
        <f>IF(登録済データ!$B170&lt;&gt;0,登録済データ!S170,"")</f>
        <v/>
      </c>
      <c r="V167" s="117" t="str">
        <f>IF(登録済データ!$B170&lt;&gt;0,登録済データ!T170,"")</f>
        <v/>
      </c>
      <c r="W167" s="117" t="str">
        <f>IF(登録済データ!$B170&lt;&gt;0,登録済データ!U170,"")</f>
        <v/>
      </c>
      <c r="X167" s="117" t="str">
        <f>IF(登録済データ!$B170&lt;&gt;0,登録済データ!V170,"")</f>
        <v/>
      </c>
      <c r="Y167" s="117" t="str">
        <f>IF(登録済データ!$B170&lt;&gt;0,登録済データ!W170,"")</f>
        <v/>
      </c>
      <c r="Z167" s="117" t="str">
        <f>IF(登録済データ!$B170&lt;&gt;0,登録済データ!X170,"")</f>
        <v/>
      </c>
      <c r="AA167" s="78" t="str">
        <f>IF($F167&lt;&gt;"",登録済データ!$C$4,"")</f>
        <v/>
      </c>
      <c r="AB167" s="78"/>
      <c r="AC167" s="78"/>
      <c r="AD167" s="117"/>
      <c r="AE167" s="78"/>
    </row>
    <row r="168" spans="1:31" s="120" customFormat="1" ht="13.5" customHeight="1">
      <c r="A168" s="37"/>
      <c r="B168" s="138" t="str">
        <f>IF($F168&lt;&gt;"",登録済データ!$C$2,"")</f>
        <v/>
      </c>
      <c r="C168" s="138" t="str">
        <f>IF($F168&lt;&gt;"",IF($I$1="企業コード3桁",LEFT(登録済データ!$C$3,3),LEFT(登録済データ!$C$3,6)),"")</f>
        <v/>
      </c>
      <c r="D168" s="138"/>
      <c r="E168" s="139" t="str">
        <f>IF(登録済データ!$B171&lt;&gt;0,登録済データ!C171,"")</f>
        <v/>
      </c>
      <c r="F168" s="139" t="str">
        <f>IF(登録済データ!$B171&lt;&gt;0,登録済データ!D171,"")</f>
        <v/>
      </c>
      <c r="G168" s="130" t="str">
        <f>IF(登録済データ!$B171&lt;&gt;0,登録済データ!E171,"")</f>
        <v/>
      </c>
      <c r="H168" s="125" t="str">
        <f>IF(登録済データ!$B171&lt;&gt;0,IF(登録済データ!F171&lt;&gt;"",登録済データ!F171,""),"")</f>
        <v/>
      </c>
      <c r="I168" s="125" t="str">
        <f>IF(登録済データ!$B171&lt;&gt;0,IF(登録済データ!G171&lt;&gt;"",登録済データ!G171,""),"")</f>
        <v/>
      </c>
      <c r="J168" s="125" t="str">
        <f>IF(登録済データ!$B171&lt;&gt;0,IF(登録済データ!H171&lt;&gt;"",登録済データ!H171,""),"")</f>
        <v/>
      </c>
      <c r="K168" s="125" t="str">
        <f>IF(登録済データ!$B171&lt;&gt;0,IF(登録済データ!I171&lt;&gt;"",登録済データ!I171,""),"")</f>
        <v/>
      </c>
      <c r="L168" s="117" t="str">
        <f>IF(登録済データ!$B171&lt;&gt;0,登録済データ!J171,"")</f>
        <v/>
      </c>
      <c r="M168" s="117" t="str">
        <f>IF(登録済データ!$B171&lt;&gt;0,登録済データ!K171,"")</f>
        <v/>
      </c>
      <c r="N168" s="117" t="str">
        <f>IF(登録済データ!$B171&lt;&gt;0,登録済データ!L171,"")</f>
        <v/>
      </c>
      <c r="O168" s="117" t="str">
        <f>IF(登録済データ!$B171&lt;&gt;0,登録済データ!M171,"")</f>
        <v/>
      </c>
      <c r="P168" s="117" t="str">
        <f>IF(登録済データ!$B171&lt;&gt;0,登録済データ!N171,"")</f>
        <v/>
      </c>
      <c r="Q168" s="117" t="str">
        <f>IF(登録済データ!$B171&lt;&gt;0,登録済データ!O171,"")</f>
        <v/>
      </c>
      <c r="R168" s="117" t="str">
        <f>IF(登録済データ!$B171&lt;&gt;0,登録済データ!P171,"")</f>
        <v/>
      </c>
      <c r="S168" s="117" t="str">
        <f>IF(登録済データ!$B171&lt;&gt;0,登録済データ!Q171,"")</f>
        <v/>
      </c>
      <c r="T168" s="117" t="str">
        <f>IF(登録済データ!$B171&lt;&gt;0,登録済データ!R171,"")</f>
        <v/>
      </c>
      <c r="U168" s="117" t="str">
        <f>IF(登録済データ!$B171&lt;&gt;0,登録済データ!S171,"")</f>
        <v/>
      </c>
      <c r="V168" s="117" t="str">
        <f>IF(登録済データ!$B171&lt;&gt;0,登録済データ!T171,"")</f>
        <v/>
      </c>
      <c r="W168" s="117" t="str">
        <f>IF(登録済データ!$B171&lt;&gt;0,登録済データ!U171,"")</f>
        <v/>
      </c>
      <c r="X168" s="117" t="str">
        <f>IF(登録済データ!$B171&lt;&gt;0,登録済データ!V171,"")</f>
        <v/>
      </c>
      <c r="Y168" s="117" t="str">
        <f>IF(登録済データ!$B171&lt;&gt;0,登録済データ!W171,"")</f>
        <v/>
      </c>
      <c r="Z168" s="117" t="str">
        <f>IF(登録済データ!$B171&lt;&gt;0,登録済データ!X171,"")</f>
        <v/>
      </c>
      <c r="AA168" s="78" t="str">
        <f>IF($F168&lt;&gt;"",登録済データ!$C$4,"")</f>
        <v/>
      </c>
      <c r="AB168" s="78"/>
      <c r="AC168" s="78"/>
      <c r="AD168" s="117"/>
      <c r="AE168" s="78"/>
    </row>
    <row r="169" spans="1:31" s="120" customFormat="1" ht="13.5" customHeight="1">
      <c r="A169" s="37"/>
      <c r="B169" s="138" t="str">
        <f>IF($F169&lt;&gt;"",登録済データ!$C$2,"")</f>
        <v/>
      </c>
      <c r="C169" s="138" t="str">
        <f>IF($F169&lt;&gt;"",IF($I$1="企業コード3桁",LEFT(登録済データ!$C$3,3),LEFT(登録済データ!$C$3,6)),"")</f>
        <v/>
      </c>
      <c r="D169" s="138"/>
      <c r="E169" s="139" t="str">
        <f>IF(登録済データ!$B172&lt;&gt;0,登録済データ!C172,"")</f>
        <v/>
      </c>
      <c r="F169" s="139" t="str">
        <f>IF(登録済データ!$B172&lt;&gt;0,登録済データ!D172,"")</f>
        <v/>
      </c>
      <c r="G169" s="130" t="str">
        <f>IF(登録済データ!$B172&lt;&gt;0,登録済データ!E172,"")</f>
        <v/>
      </c>
      <c r="H169" s="125" t="str">
        <f>IF(登録済データ!$B172&lt;&gt;0,IF(登録済データ!F172&lt;&gt;"",登録済データ!F172,""),"")</f>
        <v/>
      </c>
      <c r="I169" s="125" t="str">
        <f>IF(登録済データ!$B172&lt;&gt;0,IF(登録済データ!G172&lt;&gt;"",登録済データ!G172,""),"")</f>
        <v/>
      </c>
      <c r="J169" s="125" t="str">
        <f>IF(登録済データ!$B172&lt;&gt;0,IF(登録済データ!H172&lt;&gt;"",登録済データ!H172,""),"")</f>
        <v/>
      </c>
      <c r="K169" s="125" t="str">
        <f>IF(登録済データ!$B172&lt;&gt;0,IF(登録済データ!I172&lt;&gt;"",登録済データ!I172,""),"")</f>
        <v/>
      </c>
      <c r="L169" s="117" t="str">
        <f>IF(登録済データ!$B172&lt;&gt;0,登録済データ!J172,"")</f>
        <v/>
      </c>
      <c r="M169" s="117" t="str">
        <f>IF(登録済データ!$B172&lt;&gt;0,登録済データ!K172,"")</f>
        <v/>
      </c>
      <c r="N169" s="117" t="str">
        <f>IF(登録済データ!$B172&lt;&gt;0,登録済データ!L172,"")</f>
        <v/>
      </c>
      <c r="O169" s="117" t="str">
        <f>IF(登録済データ!$B172&lt;&gt;0,登録済データ!M172,"")</f>
        <v/>
      </c>
      <c r="P169" s="117" t="str">
        <f>IF(登録済データ!$B172&lt;&gt;0,登録済データ!N172,"")</f>
        <v/>
      </c>
      <c r="Q169" s="117" t="str">
        <f>IF(登録済データ!$B172&lt;&gt;0,登録済データ!O172,"")</f>
        <v/>
      </c>
      <c r="R169" s="117" t="str">
        <f>IF(登録済データ!$B172&lt;&gt;0,登録済データ!P172,"")</f>
        <v/>
      </c>
      <c r="S169" s="117" t="str">
        <f>IF(登録済データ!$B172&lt;&gt;0,登録済データ!Q172,"")</f>
        <v/>
      </c>
      <c r="T169" s="117" t="str">
        <f>IF(登録済データ!$B172&lt;&gt;0,登録済データ!R172,"")</f>
        <v/>
      </c>
      <c r="U169" s="117" t="str">
        <f>IF(登録済データ!$B172&lt;&gt;0,登録済データ!S172,"")</f>
        <v/>
      </c>
      <c r="V169" s="117" t="str">
        <f>IF(登録済データ!$B172&lt;&gt;0,登録済データ!T172,"")</f>
        <v/>
      </c>
      <c r="W169" s="117" t="str">
        <f>IF(登録済データ!$B172&lt;&gt;0,登録済データ!U172,"")</f>
        <v/>
      </c>
      <c r="X169" s="117" t="str">
        <f>IF(登録済データ!$B172&lt;&gt;0,登録済データ!V172,"")</f>
        <v/>
      </c>
      <c r="Y169" s="117" t="str">
        <f>IF(登録済データ!$B172&lt;&gt;0,登録済データ!W172,"")</f>
        <v/>
      </c>
      <c r="Z169" s="117" t="str">
        <f>IF(登録済データ!$B172&lt;&gt;0,登録済データ!X172,"")</f>
        <v/>
      </c>
      <c r="AA169" s="78" t="str">
        <f>IF($F169&lt;&gt;"",登録済データ!$C$4,"")</f>
        <v/>
      </c>
      <c r="AB169" s="78"/>
      <c r="AC169" s="78"/>
      <c r="AD169" s="117"/>
      <c r="AE169" s="78"/>
    </row>
    <row r="170" spans="1:31" s="120" customFormat="1" ht="13.5" customHeight="1">
      <c r="A170" s="37"/>
      <c r="B170" s="138" t="str">
        <f>IF($F170&lt;&gt;"",登録済データ!$C$2,"")</f>
        <v/>
      </c>
      <c r="C170" s="138" t="str">
        <f>IF($F170&lt;&gt;"",IF($I$1="企業コード3桁",LEFT(登録済データ!$C$3,3),LEFT(登録済データ!$C$3,6)),"")</f>
        <v/>
      </c>
      <c r="D170" s="138"/>
      <c r="E170" s="139" t="str">
        <f>IF(登録済データ!$B173&lt;&gt;0,登録済データ!C173,"")</f>
        <v/>
      </c>
      <c r="F170" s="139" t="str">
        <f>IF(登録済データ!$B173&lt;&gt;0,登録済データ!D173,"")</f>
        <v/>
      </c>
      <c r="G170" s="130" t="str">
        <f>IF(登録済データ!$B173&lt;&gt;0,登録済データ!E173,"")</f>
        <v/>
      </c>
      <c r="H170" s="125" t="str">
        <f>IF(登録済データ!$B173&lt;&gt;0,IF(登録済データ!F173&lt;&gt;"",登録済データ!F173,""),"")</f>
        <v/>
      </c>
      <c r="I170" s="125" t="str">
        <f>IF(登録済データ!$B173&lt;&gt;0,IF(登録済データ!G173&lt;&gt;"",登録済データ!G173,""),"")</f>
        <v/>
      </c>
      <c r="J170" s="125" t="str">
        <f>IF(登録済データ!$B173&lt;&gt;0,IF(登録済データ!H173&lt;&gt;"",登録済データ!H173,""),"")</f>
        <v/>
      </c>
      <c r="K170" s="125" t="str">
        <f>IF(登録済データ!$B173&lt;&gt;0,IF(登録済データ!I173&lt;&gt;"",登録済データ!I173,""),"")</f>
        <v/>
      </c>
      <c r="L170" s="117" t="str">
        <f>IF(登録済データ!$B173&lt;&gt;0,登録済データ!J173,"")</f>
        <v/>
      </c>
      <c r="M170" s="117" t="str">
        <f>IF(登録済データ!$B173&lt;&gt;0,登録済データ!K173,"")</f>
        <v/>
      </c>
      <c r="N170" s="117" t="str">
        <f>IF(登録済データ!$B173&lt;&gt;0,登録済データ!L173,"")</f>
        <v/>
      </c>
      <c r="O170" s="117" t="str">
        <f>IF(登録済データ!$B173&lt;&gt;0,登録済データ!M173,"")</f>
        <v/>
      </c>
      <c r="P170" s="117" t="str">
        <f>IF(登録済データ!$B173&lt;&gt;0,登録済データ!N173,"")</f>
        <v/>
      </c>
      <c r="Q170" s="117" t="str">
        <f>IF(登録済データ!$B173&lt;&gt;0,登録済データ!O173,"")</f>
        <v/>
      </c>
      <c r="R170" s="117" t="str">
        <f>IF(登録済データ!$B173&lt;&gt;0,登録済データ!P173,"")</f>
        <v/>
      </c>
      <c r="S170" s="117" t="str">
        <f>IF(登録済データ!$B173&lt;&gt;0,登録済データ!Q173,"")</f>
        <v/>
      </c>
      <c r="T170" s="117" t="str">
        <f>IF(登録済データ!$B173&lt;&gt;0,登録済データ!R173,"")</f>
        <v/>
      </c>
      <c r="U170" s="117" t="str">
        <f>IF(登録済データ!$B173&lt;&gt;0,登録済データ!S173,"")</f>
        <v/>
      </c>
      <c r="V170" s="117" t="str">
        <f>IF(登録済データ!$B173&lt;&gt;0,登録済データ!T173,"")</f>
        <v/>
      </c>
      <c r="W170" s="117" t="str">
        <f>IF(登録済データ!$B173&lt;&gt;0,登録済データ!U173,"")</f>
        <v/>
      </c>
      <c r="X170" s="117" t="str">
        <f>IF(登録済データ!$B173&lt;&gt;0,登録済データ!V173,"")</f>
        <v/>
      </c>
      <c r="Y170" s="117" t="str">
        <f>IF(登録済データ!$B173&lt;&gt;0,登録済データ!W173,"")</f>
        <v/>
      </c>
      <c r="Z170" s="117" t="str">
        <f>IF(登録済データ!$B173&lt;&gt;0,登録済データ!X173,"")</f>
        <v/>
      </c>
      <c r="AA170" s="78" t="str">
        <f>IF($F170&lt;&gt;"",登録済データ!$C$4,"")</f>
        <v/>
      </c>
      <c r="AB170" s="78"/>
      <c r="AC170" s="78"/>
      <c r="AD170" s="117"/>
      <c r="AE170" s="78"/>
    </row>
    <row r="171" spans="1:31" s="120" customFormat="1" ht="13.5" customHeight="1">
      <c r="A171" s="37"/>
      <c r="B171" s="138" t="str">
        <f>IF($F171&lt;&gt;"",登録済データ!$C$2,"")</f>
        <v/>
      </c>
      <c r="C171" s="138" t="str">
        <f>IF($F171&lt;&gt;"",IF($I$1="企業コード3桁",LEFT(登録済データ!$C$3,3),LEFT(登録済データ!$C$3,6)),"")</f>
        <v/>
      </c>
      <c r="D171" s="138"/>
      <c r="E171" s="139" t="str">
        <f>IF(登録済データ!$B174&lt;&gt;0,登録済データ!C174,"")</f>
        <v/>
      </c>
      <c r="F171" s="139" t="str">
        <f>IF(登録済データ!$B174&lt;&gt;0,登録済データ!D174,"")</f>
        <v/>
      </c>
      <c r="G171" s="130" t="str">
        <f>IF(登録済データ!$B174&lt;&gt;0,登録済データ!E174,"")</f>
        <v/>
      </c>
      <c r="H171" s="125" t="str">
        <f>IF(登録済データ!$B174&lt;&gt;0,IF(登録済データ!F174&lt;&gt;"",登録済データ!F174,""),"")</f>
        <v/>
      </c>
      <c r="I171" s="125" t="str">
        <f>IF(登録済データ!$B174&lt;&gt;0,IF(登録済データ!G174&lt;&gt;"",登録済データ!G174,""),"")</f>
        <v/>
      </c>
      <c r="J171" s="125" t="str">
        <f>IF(登録済データ!$B174&lt;&gt;0,IF(登録済データ!H174&lt;&gt;"",登録済データ!H174,""),"")</f>
        <v/>
      </c>
      <c r="K171" s="125" t="str">
        <f>IF(登録済データ!$B174&lt;&gt;0,IF(登録済データ!I174&lt;&gt;"",登録済データ!I174,""),"")</f>
        <v/>
      </c>
      <c r="L171" s="117" t="str">
        <f>IF(登録済データ!$B174&lt;&gt;0,登録済データ!J174,"")</f>
        <v/>
      </c>
      <c r="M171" s="117" t="str">
        <f>IF(登録済データ!$B174&lt;&gt;0,登録済データ!K174,"")</f>
        <v/>
      </c>
      <c r="N171" s="117" t="str">
        <f>IF(登録済データ!$B174&lt;&gt;0,登録済データ!L174,"")</f>
        <v/>
      </c>
      <c r="O171" s="117" t="str">
        <f>IF(登録済データ!$B174&lt;&gt;0,登録済データ!M174,"")</f>
        <v/>
      </c>
      <c r="P171" s="117" t="str">
        <f>IF(登録済データ!$B174&lt;&gt;0,登録済データ!N174,"")</f>
        <v/>
      </c>
      <c r="Q171" s="117" t="str">
        <f>IF(登録済データ!$B174&lt;&gt;0,登録済データ!O174,"")</f>
        <v/>
      </c>
      <c r="R171" s="117" t="str">
        <f>IF(登録済データ!$B174&lt;&gt;0,登録済データ!P174,"")</f>
        <v/>
      </c>
      <c r="S171" s="117" t="str">
        <f>IF(登録済データ!$B174&lt;&gt;0,登録済データ!Q174,"")</f>
        <v/>
      </c>
      <c r="T171" s="117" t="str">
        <f>IF(登録済データ!$B174&lt;&gt;0,登録済データ!R174,"")</f>
        <v/>
      </c>
      <c r="U171" s="117" t="str">
        <f>IF(登録済データ!$B174&lt;&gt;0,登録済データ!S174,"")</f>
        <v/>
      </c>
      <c r="V171" s="117" t="str">
        <f>IF(登録済データ!$B174&lt;&gt;0,登録済データ!T174,"")</f>
        <v/>
      </c>
      <c r="W171" s="117" t="str">
        <f>IF(登録済データ!$B174&lt;&gt;0,登録済データ!U174,"")</f>
        <v/>
      </c>
      <c r="X171" s="117" t="str">
        <f>IF(登録済データ!$B174&lt;&gt;0,登録済データ!V174,"")</f>
        <v/>
      </c>
      <c r="Y171" s="117" t="str">
        <f>IF(登録済データ!$B174&lt;&gt;0,登録済データ!W174,"")</f>
        <v/>
      </c>
      <c r="Z171" s="117" t="str">
        <f>IF(登録済データ!$B174&lt;&gt;0,登録済データ!X174,"")</f>
        <v/>
      </c>
      <c r="AA171" s="78" t="str">
        <f>IF($F171&lt;&gt;"",登録済データ!$C$4,"")</f>
        <v/>
      </c>
      <c r="AB171" s="78"/>
      <c r="AC171" s="78"/>
      <c r="AD171" s="117"/>
      <c r="AE171" s="78"/>
    </row>
    <row r="172" spans="1:31" s="120" customFormat="1" ht="13.5" customHeight="1">
      <c r="A172" s="37"/>
      <c r="B172" s="138" t="str">
        <f>IF($F172&lt;&gt;"",登録済データ!$C$2,"")</f>
        <v/>
      </c>
      <c r="C172" s="138" t="str">
        <f>IF($F172&lt;&gt;"",IF($I$1="企業コード3桁",LEFT(登録済データ!$C$3,3),LEFT(登録済データ!$C$3,6)),"")</f>
        <v/>
      </c>
      <c r="D172" s="138"/>
      <c r="E172" s="139" t="str">
        <f>IF(登録済データ!$B175&lt;&gt;0,登録済データ!C175,"")</f>
        <v/>
      </c>
      <c r="F172" s="139" t="str">
        <f>IF(登録済データ!$B175&lt;&gt;0,登録済データ!D175,"")</f>
        <v/>
      </c>
      <c r="G172" s="130" t="str">
        <f>IF(登録済データ!$B175&lt;&gt;0,登録済データ!E175,"")</f>
        <v/>
      </c>
      <c r="H172" s="125" t="str">
        <f>IF(登録済データ!$B175&lt;&gt;0,IF(登録済データ!F175&lt;&gt;"",登録済データ!F175,""),"")</f>
        <v/>
      </c>
      <c r="I172" s="125" t="str">
        <f>IF(登録済データ!$B175&lt;&gt;0,IF(登録済データ!G175&lt;&gt;"",登録済データ!G175,""),"")</f>
        <v/>
      </c>
      <c r="J172" s="125" t="str">
        <f>IF(登録済データ!$B175&lt;&gt;0,IF(登録済データ!H175&lt;&gt;"",登録済データ!H175,""),"")</f>
        <v/>
      </c>
      <c r="K172" s="125" t="str">
        <f>IF(登録済データ!$B175&lt;&gt;0,IF(登録済データ!I175&lt;&gt;"",登録済データ!I175,""),"")</f>
        <v/>
      </c>
      <c r="L172" s="117" t="str">
        <f>IF(登録済データ!$B175&lt;&gt;0,登録済データ!J175,"")</f>
        <v/>
      </c>
      <c r="M172" s="117" t="str">
        <f>IF(登録済データ!$B175&lt;&gt;0,登録済データ!K175,"")</f>
        <v/>
      </c>
      <c r="N172" s="117" t="str">
        <f>IF(登録済データ!$B175&lt;&gt;0,登録済データ!L175,"")</f>
        <v/>
      </c>
      <c r="O172" s="117" t="str">
        <f>IF(登録済データ!$B175&lt;&gt;0,登録済データ!M175,"")</f>
        <v/>
      </c>
      <c r="P172" s="117" t="str">
        <f>IF(登録済データ!$B175&lt;&gt;0,登録済データ!N175,"")</f>
        <v/>
      </c>
      <c r="Q172" s="117" t="str">
        <f>IF(登録済データ!$B175&lt;&gt;0,登録済データ!O175,"")</f>
        <v/>
      </c>
      <c r="R172" s="117" t="str">
        <f>IF(登録済データ!$B175&lt;&gt;0,登録済データ!P175,"")</f>
        <v/>
      </c>
      <c r="S172" s="117" t="str">
        <f>IF(登録済データ!$B175&lt;&gt;0,登録済データ!Q175,"")</f>
        <v/>
      </c>
      <c r="T172" s="117" t="str">
        <f>IF(登録済データ!$B175&lt;&gt;0,登録済データ!R175,"")</f>
        <v/>
      </c>
      <c r="U172" s="117" t="str">
        <f>IF(登録済データ!$B175&lt;&gt;0,登録済データ!S175,"")</f>
        <v/>
      </c>
      <c r="V172" s="117" t="str">
        <f>IF(登録済データ!$B175&lt;&gt;0,登録済データ!T175,"")</f>
        <v/>
      </c>
      <c r="W172" s="117" t="str">
        <f>IF(登録済データ!$B175&lt;&gt;0,登録済データ!U175,"")</f>
        <v/>
      </c>
      <c r="X172" s="117" t="str">
        <f>IF(登録済データ!$B175&lt;&gt;0,登録済データ!V175,"")</f>
        <v/>
      </c>
      <c r="Y172" s="117" t="str">
        <f>IF(登録済データ!$B175&lt;&gt;0,登録済データ!W175,"")</f>
        <v/>
      </c>
      <c r="Z172" s="117" t="str">
        <f>IF(登録済データ!$B175&lt;&gt;0,登録済データ!X175,"")</f>
        <v/>
      </c>
      <c r="AA172" s="78" t="str">
        <f>IF($F172&lt;&gt;"",登録済データ!$C$4,"")</f>
        <v/>
      </c>
      <c r="AB172" s="78"/>
      <c r="AC172" s="78"/>
      <c r="AD172" s="117"/>
      <c r="AE172" s="78"/>
    </row>
    <row r="173" spans="1:31" s="120" customFormat="1" ht="13.5" customHeight="1">
      <c r="A173" s="37"/>
      <c r="B173" s="138" t="str">
        <f>IF($F173&lt;&gt;"",登録済データ!$C$2,"")</f>
        <v/>
      </c>
      <c r="C173" s="138" t="str">
        <f>IF($F173&lt;&gt;"",IF($I$1="企業コード3桁",LEFT(登録済データ!$C$3,3),LEFT(登録済データ!$C$3,6)),"")</f>
        <v/>
      </c>
      <c r="D173" s="138"/>
      <c r="E173" s="139" t="str">
        <f>IF(登録済データ!$B176&lt;&gt;0,登録済データ!C176,"")</f>
        <v/>
      </c>
      <c r="F173" s="139" t="str">
        <f>IF(登録済データ!$B176&lt;&gt;0,登録済データ!D176,"")</f>
        <v/>
      </c>
      <c r="G173" s="130" t="str">
        <f>IF(登録済データ!$B176&lt;&gt;0,登録済データ!E176,"")</f>
        <v/>
      </c>
      <c r="H173" s="125" t="str">
        <f>IF(登録済データ!$B176&lt;&gt;0,IF(登録済データ!F176&lt;&gt;"",登録済データ!F176,""),"")</f>
        <v/>
      </c>
      <c r="I173" s="125" t="str">
        <f>IF(登録済データ!$B176&lt;&gt;0,IF(登録済データ!G176&lt;&gt;"",登録済データ!G176,""),"")</f>
        <v/>
      </c>
      <c r="J173" s="125" t="str">
        <f>IF(登録済データ!$B176&lt;&gt;0,IF(登録済データ!H176&lt;&gt;"",登録済データ!H176,""),"")</f>
        <v/>
      </c>
      <c r="K173" s="125" t="str">
        <f>IF(登録済データ!$B176&lt;&gt;0,IF(登録済データ!I176&lt;&gt;"",登録済データ!I176,""),"")</f>
        <v/>
      </c>
      <c r="L173" s="117" t="str">
        <f>IF(登録済データ!$B176&lt;&gt;0,登録済データ!J176,"")</f>
        <v/>
      </c>
      <c r="M173" s="117" t="str">
        <f>IF(登録済データ!$B176&lt;&gt;0,登録済データ!K176,"")</f>
        <v/>
      </c>
      <c r="N173" s="117" t="str">
        <f>IF(登録済データ!$B176&lt;&gt;0,登録済データ!L176,"")</f>
        <v/>
      </c>
      <c r="O173" s="117" t="str">
        <f>IF(登録済データ!$B176&lt;&gt;0,登録済データ!M176,"")</f>
        <v/>
      </c>
      <c r="P173" s="117" t="str">
        <f>IF(登録済データ!$B176&lt;&gt;0,登録済データ!N176,"")</f>
        <v/>
      </c>
      <c r="Q173" s="117" t="str">
        <f>IF(登録済データ!$B176&lt;&gt;0,登録済データ!O176,"")</f>
        <v/>
      </c>
      <c r="R173" s="117" t="str">
        <f>IF(登録済データ!$B176&lt;&gt;0,登録済データ!P176,"")</f>
        <v/>
      </c>
      <c r="S173" s="117" t="str">
        <f>IF(登録済データ!$B176&lt;&gt;0,登録済データ!Q176,"")</f>
        <v/>
      </c>
      <c r="T173" s="117" t="str">
        <f>IF(登録済データ!$B176&lt;&gt;0,登録済データ!R176,"")</f>
        <v/>
      </c>
      <c r="U173" s="117" t="str">
        <f>IF(登録済データ!$B176&lt;&gt;0,登録済データ!S176,"")</f>
        <v/>
      </c>
      <c r="V173" s="117" t="str">
        <f>IF(登録済データ!$B176&lt;&gt;0,登録済データ!T176,"")</f>
        <v/>
      </c>
      <c r="W173" s="117" t="str">
        <f>IF(登録済データ!$B176&lt;&gt;0,登録済データ!U176,"")</f>
        <v/>
      </c>
      <c r="X173" s="117" t="str">
        <f>IF(登録済データ!$B176&lt;&gt;0,登録済データ!V176,"")</f>
        <v/>
      </c>
      <c r="Y173" s="117" t="str">
        <f>IF(登録済データ!$B176&lt;&gt;0,登録済データ!W176,"")</f>
        <v/>
      </c>
      <c r="Z173" s="117" t="str">
        <f>IF(登録済データ!$B176&lt;&gt;0,登録済データ!X176,"")</f>
        <v/>
      </c>
      <c r="AA173" s="78" t="str">
        <f>IF($F173&lt;&gt;"",登録済データ!$C$4,"")</f>
        <v/>
      </c>
      <c r="AB173" s="78"/>
      <c r="AC173" s="78"/>
      <c r="AD173" s="117"/>
      <c r="AE173" s="78"/>
    </row>
    <row r="174" spans="1:31" s="120" customFormat="1" ht="13.5" customHeight="1">
      <c r="A174" s="37"/>
      <c r="B174" s="138" t="str">
        <f>IF($F174&lt;&gt;"",登録済データ!$C$2,"")</f>
        <v/>
      </c>
      <c r="C174" s="138" t="str">
        <f>IF($F174&lt;&gt;"",IF($I$1="企業コード3桁",LEFT(登録済データ!$C$3,3),LEFT(登録済データ!$C$3,6)),"")</f>
        <v/>
      </c>
      <c r="D174" s="138"/>
      <c r="E174" s="139" t="str">
        <f>IF(登録済データ!$B177&lt;&gt;0,登録済データ!C177,"")</f>
        <v/>
      </c>
      <c r="F174" s="139" t="str">
        <f>IF(登録済データ!$B177&lt;&gt;0,登録済データ!D177,"")</f>
        <v/>
      </c>
      <c r="G174" s="130" t="str">
        <f>IF(登録済データ!$B177&lt;&gt;0,登録済データ!E177,"")</f>
        <v/>
      </c>
      <c r="H174" s="125" t="str">
        <f>IF(登録済データ!$B177&lt;&gt;0,IF(登録済データ!F177&lt;&gt;"",登録済データ!F177,""),"")</f>
        <v/>
      </c>
      <c r="I174" s="125" t="str">
        <f>IF(登録済データ!$B177&lt;&gt;0,IF(登録済データ!G177&lt;&gt;"",登録済データ!G177,""),"")</f>
        <v/>
      </c>
      <c r="J174" s="125" t="str">
        <f>IF(登録済データ!$B177&lt;&gt;0,IF(登録済データ!H177&lt;&gt;"",登録済データ!H177,""),"")</f>
        <v/>
      </c>
      <c r="K174" s="125" t="str">
        <f>IF(登録済データ!$B177&lt;&gt;0,IF(登録済データ!I177&lt;&gt;"",登録済データ!I177,""),"")</f>
        <v/>
      </c>
      <c r="L174" s="117" t="str">
        <f>IF(登録済データ!$B177&lt;&gt;0,登録済データ!J177,"")</f>
        <v/>
      </c>
      <c r="M174" s="117" t="str">
        <f>IF(登録済データ!$B177&lt;&gt;0,登録済データ!K177,"")</f>
        <v/>
      </c>
      <c r="N174" s="117" t="str">
        <f>IF(登録済データ!$B177&lt;&gt;0,登録済データ!L177,"")</f>
        <v/>
      </c>
      <c r="O174" s="117" t="str">
        <f>IF(登録済データ!$B177&lt;&gt;0,登録済データ!M177,"")</f>
        <v/>
      </c>
      <c r="P174" s="117" t="str">
        <f>IF(登録済データ!$B177&lt;&gt;0,登録済データ!N177,"")</f>
        <v/>
      </c>
      <c r="Q174" s="117" t="str">
        <f>IF(登録済データ!$B177&lt;&gt;0,登録済データ!O177,"")</f>
        <v/>
      </c>
      <c r="R174" s="117" t="str">
        <f>IF(登録済データ!$B177&lt;&gt;0,登録済データ!P177,"")</f>
        <v/>
      </c>
      <c r="S174" s="117" t="str">
        <f>IF(登録済データ!$B177&lt;&gt;0,登録済データ!Q177,"")</f>
        <v/>
      </c>
      <c r="T174" s="117" t="str">
        <f>IF(登録済データ!$B177&lt;&gt;0,登録済データ!R177,"")</f>
        <v/>
      </c>
      <c r="U174" s="117" t="str">
        <f>IF(登録済データ!$B177&lt;&gt;0,登録済データ!S177,"")</f>
        <v/>
      </c>
      <c r="V174" s="117" t="str">
        <f>IF(登録済データ!$B177&lt;&gt;0,登録済データ!T177,"")</f>
        <v/>
      </c>
      <c r="W174" s="117" t="str">
        <f>IF(登録済データ!$B177&lt;&gt;0,登録済データ!U177,"")</f>
        <v/>
      </c>
      <c r="X174" s="117" t="str">
        <f>IF(登録済データ!$B177&lt;&gt;0,登録済データ!V177,"")</f>
        <v/>
      </c>
      <c r="Y174" s="117" t="str">
        <f>IF(登録済データ!$B177&lt;&gt;0,登録済データ!W177,"")</f>
        <v/>
      </c>
      <c r="Z174" s="117" t="str">
        <f>IF(登録済データ!$B177&lt;&gt;0,登録済データ!X177,"")</f>
        <v/>
      </c>
      <c r="AA174" s="78" t="str">
        <f>IF($F174&lt;&gt;"",登録済データ!$C$4,"")</f>
        <v/>
      </c>
      <c r="AB174" s="78"/>
      <c r="AC174" s="78"/>
      <c r="AD174" s="117"/>
      <c r="AE174" s="78"/>
    </row>
    <row r="175" spans="1:31" s="120" customFormat="1" ht="13.5" customHeight="1">
      <c r="A175" s="37"/>
      <c r="B175" s="138" t="str">
        <f>IF($F175&lt;&gt;"",登録済データ!$C$2,"")</f>
        <v/>
      </c>
      <c r="C175" s="138" t="str">
        <f>IF($F175&lt;&gt;"",IF($I$1="企業コード3桁",LEFT(登録済データ!$C$3,3),LEFT(登録済データ!$C$3,6)),"")</f>
        <v/>
      </c>
      <c r="D175" s="138"/>
      <c r="E175" s="139" t="str">
        <f>IF(登録済データ!$B178&lt;&gt;0,登録済データ!C178,"")</f>
        <v/>
      </c>
      <c r="F175" s="139" t="str">
        <f>IF(登録済データ!$B178&lt;&gt;0,登録済データ!D178,"")</f>
        <v/>
      </c>
      <c r="G175" s="130" t="str">
        <f>IF(登録済データ!$B178&lt;&gt;0,登録済データ!E178,"")</f>
        <v/>
      </c>
      <c r="H175" s="125" t="str">
        <f>IF(登録済データ!$B178&lt;&gt;0,IF(登録済データ!F178&lt;&gt;"",登録済データ!F178,""),"")</f>
        <v/>
      </c>
      <c r="I175" s="125" t="str">
        <f>IF(登録済データ!$B178&lt;&gt;0,IF(登録済データ!G178&lt;&gt;"",登録済データ!G178,""),"")</f>
        <v/>
      </c>
      <c r="J175" s="125" t="str">
        <f>IF(登録済データ!$B178&lt;&gt;0,IF(登録済データ!H178&lt;&gt;"",登録済データ!H178,""),"")</f>
        <v/>
      </c>
      <c r="K175" s="125" t="str">
        <f>IF(登録済データ!$B178&lt;&gt;0,IF(登録済データ!I178&lt;&gt;"",登録済データ!I178,""),"")</f>
        <v/>
      </c>
      <c r="L175" s="117" t="str">
        <f>IF(登録済データ!$B178&lt;&gt;0,登録済データ!J178,"")</f>
        <v/>
      </c>
      <c r="M175" s="117" t="str">
        <f>IF(登録済データ!$B178&lt;&gt;0,登録済データ!K178,"")</f>
        <v/>
      </c>
      <c r="N175" s="117" t="str">
        <f>IF(登録済データ!$B178&lt;&gt;0,登録済データ!L178,"")</f>
        <v/>
      </c>
      <c r="O175" s="117" t="str">
        <f>IF(登録済データ!$B178&lt;&gt;0,登録済データ!M178,"")</f>
        <v/>
      </c>
      <c r="P175" s="117" t="str">
        <f>IF(登録済データ!$B178&lt;&gt;0,登録済データ!N178,"")</f>
        <v/>
      </c>
      <c r="Q175" s="117" t="str">
        <f>IF(登録済データ!$B178&lt;&gt;0,登録済データ!O178,"")</f>
        <v/>
      </c>
      <c r="R175" s="117" t="str">
        <f>IF(登録済データ!$B178&lt;&gt;0,登録済データ!P178,"")</f>
        <v/>
      </c>
      <c r="S175" s="117" t="str">
        <f>IF(登録済データ!$B178&lt;&gt;0,登録済データ!Q178,"")</f>
        <v/>
      </c>
      <c r="T175" s="117" t="str">
        <f>IF(登録済データ!$B178&lt;&gt;0,登録済データ!R178,"")</f>
        <v/>
      </c>
      <c r="U175" s="117" t="str">
        <f>IF(登録済データ!$B178&lt;&gt;0,登録済データ!S178,"")</f>
        <v/>
      </c>
      <c r="V175" s="117" t="str">
        <f>IF(登録済データ!$B178&lt;&gt;0,登録済データ!T178,"")</f>
        <v/>
      </c>
      <c r="W175" s="117" t="str">
        <f>IF(登録済データ!$B178&lt;&gt;0,登録済データ!U178,"")</f>
        <v/>
      </c>
      <c r="X175" s="117" t="str">
        <f>IF(登録済データ!$B178&lt;&gt;0,登録済データ!V178,"")</f>
        <v/>
      </c>
      <c r="Y175" s="117" t="str">
        <f>IF(登録済データ!$B178&lt;&gt;0,登録済データ!W178,"")</f>
        <v/>
      </c>
      <c r="Z175" s="117" t="str">
        <f>IF(登録済データ!$B178&lt;&gt;0,登録済データ!X178,"")</f>
        <v/>
      </c>
      <c r="AA175" s="78" t="str">
        <f>IF($F175&lt;&gt;"",登録済データ!$C$4,"")</f>
        <v/>
      </c>
      <c r="AB175" s="78"/>
      <c r="AC175" s="78"/>
      <c r="AD175" s="117"/>
      <c r="AE175" s="78"/>
    </row>
    <row r="176" spans="1:31" s="120" customFormat="1" ht="13.5" customHeight="1">
      <c r="A176" s="37"/>
      <c r="B176" s="138" t="str">
        <f>IF($F176&lt;&gt;"",登録済データ!$C$2,"")</f>
        <v/>
      </c>
      <c r="C176" s="138" t="str">
        <f>IF($F176&lt;&gt;"",IF($I$1="企業コード3桁",LEFT(登録済データ!$C$3,3),LEFT(登録済データ!$C$3,6)),"")</f>
        <v/>
      </c>
      <c r="D176" s="138"/>
      <c r="E176" s="139" t="str">
        <f>IF(登録済データ!$B179&lt;&gt;0,登録済データ!C179,"")</f>
        <v/>
      </c>
      <c r="F176" s="139" t="str">
        <f>IF(登録済データ!$B179&lt;&gt;0,登録済データ!D179,"")</f>
        <v/>
      </c>
      <c r="G176" s="130" t="str">
        <f>IF(登録済データ!$B179&lt;&gt;0,登録済データ!E179,"")</f>
        <v/>
      </c>
      <c r="H176" s="125" t="str">
        <f>IF(登録済データ!$B179&lt;&gt;0,IF(登録済データ!F179&lt;&gt;"",登録済データ!F179,""),"")</f>
        <v/>
      </c>
      <c r="I176" s="125" t="str">
        <f>IF(登録済データ!$B179&lt;&gt;0,IF(登録済データ!G179&lt;&gt;"",登録済データ!G179,""),"")</f>
        <v/>
      </c>
      <c r="J176" s="125" t="str">
        <f>IF(登録済データ!$B179&lt;&gt;0,IF(登録済データ!H179&lt;&gt;"",登録済データ!H179,""),"")</f>
        <v/>
      </c>
      <c r="K176" s="125" t="str">
        <f>IF(登録済データ!$B179&lt;&gt;0,IF(登録済データ!I179&lt;&gt;"",登録済データ!I179,""),"")</f>
        <v/>
      </c>
      <c r="L176" s="117" t="str">
        <f>IF(登録済データ!$B179&lt;&gt;0,登録済データ!J179,"")</f>
        <v/>
      </c>
      <c r="M176" s="117" t="str">
        <f>IF(登録済データ!$B179&lt;&gt;0,登録済データ!K179,"")</f>
        <v/>
      </c>
      <c r="N176" s="117" t="str">
        <f>IF(登録済データ!$B179&lt;&gt;0,登録済データ!L179,"")</f>
        <v/>
      </c>
      <c r="O176" s="117" t="str">
        <f>IF(登録済データ!$B179&lt;&gt;0,登録済データ!M179,"")</f>
        <v/>
      </c>
      <c r="P176" s="117" t="str">
        <f>IF(登録済データ!$B179&lt;&gt;0,登録済データ!N179,"")</f>
        <v/>
      </c>
      <c r="Q176" s="117" t="str">
        <f>IF(登録済データ!$B179&lt;&gt;0,登録済データ!O179,"")</f>
        <v/>
      </c>
      <c r="R176" s="117" t="str">
        <f>IF(登録済データ!$B179&lt;&gt;0,登録済データ!P179,"")</f>
        <v/>
      </c>
      <c r="S176" s="117" t="str">
        <f>IF(登録済データ!$B179&lt;&gt;0,登録済データ!Q179,"")</f>
        <v/>
      </c>
      <c r="T176" s="117" t="str">
        <f>IF(登録済データ!$B179&lt;&gt;0,登録済データ!R179,"")</f>
        <v/>
      </c>
      <c r="U176" s="117" t="str">
        <f>IF(登録済データ!$B179&lt;&gt;0,登録済データ!S179,"")</f>
        <v/>
      </c>
      <c r="V176" s="117" t="str">
        <f>IF(登録済データ!$B179&lt;&gt;0,登録済データ!T179,"")</f>
        <v/>
      </c>
      <c r="W176" s="117" t="str">
        <f>IF(登録済データ!$B179&lt;&gt;0,登録済データ!U179,"")</f>
        <v/>
      </c>
      <c r="X176" s="117" t="str">
        <f>IF(登録済データ!$B179&lt;&gt;0,登録済データ!V179,"")</f>
        <v/>
      </c>
      <c r="Y176" s="117" t="str">
        <f>IF(登録済データ!$B179&lt;&gt;0,登録済データ!W179,"")</f>
        <v/>
      </c>
      <c r="Z176" s="117" t="str">
        <f>IF(登録済データ!$B179&lt;&gt;0,登録済データ!X179,"")</f>
        <v/>
      </c>
      <c r="AA176" s="78" t="str">
        <f>IF($F176&lt;&gt;"",登録済データ!$C$4,"")</f>
        <v/>
      </c>
      <c r="AB176" s="78"/>
      <c r="AC176" s="78"/>
      <c r="AD176" s="117"/>
      <c r="AE176" s="78"/>
    </row>
    <row r="177" spans="1:31" ht="13.5" customHeight="1">
      <c r="A177" s="37"/>
      <c r="B177" s="138" t="str">
        <f>IF($F177&lt;&gt;"",登録済データ!$C$2,"")</f>
        <v/>
      </c>
      <c r="C177" s="138" t="str">
        <f>IF($F177&lt;&gt;"",IF($I$1="企業コード3桁",LEFT(登録済データ!$C$3,3),LEFT(登録済データ!$C$3,6)),"")</f>
        <v/>
      </c>
      <c r="D177" s="138"/>
      <c r="E177" s="139" t="str">
        <f>IF(登録済データ!$B180&lt;&gt;0,登録済データ!C180,"")</f>
        <v/>
      </c>
      <c r="F177" s="139" t="str">
        <f>IF(登録済データ!$B180&lt;&gt;0,登録済データ!D180,"")</f>
        <v/>
      </c>
      <c r="G177" s="130" t="str">
        <f>IF(登録済データ!$B180&lt;&gt;0,登録済データ!E180,"")</f>
        <v/>
      </c>
      <c r="H177" s="125" t="str">
        <f>IF(登録済データ!$B180&lt;&gt;0,IF(登録済データ!F180&lt;&gt;"",登録済データ!F180,""),"")</f>
        <v/>
      </c>
      <c r="I177" s="125" t="str">
        <f>IF(登録済データ!$B180&lt;&gt;0,IF(登録済データ!G180&lt;&gt;"",登録済データ!G180,""),"")</f>
        <v/>
      </c>
      <c r="J177" s="125" t="str">
        <f>IF(登録済データ!$B180&lt;&gt;0,IF(登録済データ!H180&lt;&gt;"",登録済データ!H180,""),"")</f>
        <v/>
      </c>
      <c r="K177" s="125" t="str">
        <f>IF(登録済データ!$B180&lt;&gt;0,IF(登録済データ!I180&lt;&gt;"",登録済データ!I180,""),"")</f>
        <v/>
      </c>
      <c r="L177" s="117" t="str">
        <f>IF(登録済データ!$B180&lt;&gt;0,登録済データ!J180,"")</f>
        <v/>
      </c>
      <c r="M177" s="117" t="str">
        <f>IF(登録済データ!$B180&lt;&gt;0,登録済データ!K180,"")</f>
        <v/>
      </c>
      <c r="N177" s="117" t="str">
        <f>IF(登録済データ!$B180&lt;&gt;0,登録済データ!L180,"")</f>
        <v/>
      </c>
      <c r="O177" s="117" t="str">
        <f>IF(登録済データ!$B180&lt;&gt;0,登録済データ!M180,"")</f>
        <v/>
      </c>
      <c r="P177" s="117" t="str">
        <f>IF(登録済データ!$B180&lt;&gt;0,登録済データ!N180,"")</f>
        <v/>
      </c>
      <c r="Q177" s="117" t="str">
        <f>IF(登録済データ!$B180&lt;&gt;0,登録済データ!O180,"")</f>
        <v/>
      </c>
      <c r="R177" s="117" t="str">
        <f>IF(登録済データ!$B180&lt;&gt;0,登録済データ!P180,"")</f>
        <v/>
      </c>
      <c r="S177" s="117" t="str">
        <f>IF(登録済データ!$B180&lt;&gt;0,登録済データ!Q180,"")</f>
        <v/>
      </c>
      <c r="T177" s="117" t="str">
        <f>IF(登録済データ!$B180&lt;&gt;0,登録済データ!R180,"")</f>
        <v/>
      </c>
      <c r="U177" s="117" t="str">
        <f>IF(登録済データ!$B180&lt;&gt;0,登録済データ!S180,"")</f>
        <v/>
      </c>
      <c r="V177" s="117" t="str">
        <f>IF(登録済データ!$B180&lt;&gt;0,登録済データ!T180,"")</f>
        <v/>
      </c>
      <c r="W177" s="117" t="str">
        <f>IF(登録済データ!$B180&lt;&gt;0,登録済データ!U180,"")</f>
        <v/>
      </c>
      <c r="X177" s="117" t="str">
        <f>IF(登録済データ!$B180&lt;&gt;0,登録済データ!V180,"")</f>
        <v/>
      </c>
      <c r="Y177" s="117" t="str">
        <f>IF(登録済データ!$B180&lt;&gt;0,登録済データ!W180,"")</f>
        <v/>
      </c>
      <c r="Z177" s="117" t="str">
        <f>IF(登録済データ!$B180&lt;&gt;0,登録済データ!X180,"")</f>
        <v/>
      </c>
      <c r="AA177" s="78" t="str">
        <f>IF($F177&lt;&gt;"",登録済データ!$C$4,"")</f>
        <v/>
      </c>
      <c r="AB177" s="78"/>
      <c r="AC177" s="78"/>
      <c r="AD177" s="117"/>
      <c r="AE177" s="78"/>
    </row>
    <row r="178" spans="1:31" ht="13.5" customHeight="1">
      <c r="A178" s="37"/>
      <c r="B178" s="138" t="str">
        <f>IF($F178&lt;&gt;"",登録済データ!$C$2,"")</f>
        <v/>
      </c>
      <c r="C178" s="138" t="str">
        <f>IF($F178&lt;&gt;"",IF($I$1="企業コード3桁",LEFT(登録済データ!$C$3,3),LEFT(登録済データ!$C$3,6)),"")</f>
        <v/>
      </c>
      <c r="D178" s="138"/>
      <c r="E178" s="139" t="str">
        <f>IF(登録済データ!$B181&lt;&gt;0,登録済データ!C181,"")</f>
        <v/>
      </c>
      <c r="F178" s="139" t="str">
        <f>IF(登録済データ!$B181&lt;&gt;0,登録済データ!D181,"")</f>
        <v/>
      </c>
      <c r="G178" s="130" t="str">
        <f>IF(登録済データ!$B181&lt;&gt;0,登録済データ!E181,"")</f>
        <v/>
      </c>
      <c r="H178" s="125" t="str">
        <f>IF(登録済データ!$B181&lt;&gt;0,IF(登録済データ!F181&lt;&gt;"",登録済データ!F181,""),"")</f>
        <v/>
      </c>
      <c r="I178" s="125" t="str">
        <f>IF(登録済データ!$B181&lt;&gt;0,IF(登録済データ!G181&lt;&gt;"",登録済データ!G181,""),"")</f>
        <v/>
      </c>
      <c r="J178" s="125" t="str">
        <f>IF(登録済データ!$B181&lt;&gt;0,IF(登録済データ!H181&lt;&gt;"",登録済データ!H181,""),"")</f>
        <v/>
      </c>
      <c r="K178" s="125" t="str">
        <f>IF(登録済データ!$B181&lt;&gt;0,IF(登録済データ!I181&lt;&gt;"",登録済データ!I181,""),"")</f>
        <v/>
      </c>
      <c r="L178" s="117" t="str">
        <f>IF(登録済データ!$B181&lt;&gt;0,登録済データ!J181,"")</f>
        <v/>
      </c>
      <c r="M178" s="117" t="str">
        <f>IF(登録済データ!$B181&lt;&gt;0,登録済データ!K181,"")</f>
        <v/>
      </c>
      <c r="N178" s="117" t="str">
        <f>IF(登録済データ!$B181&lt;&gt;0,登録済データ!L181,"")</f>
        <v/>
      </c>
      <c r="O178" s="117" t="str">
        <f>IF(登録済データ!$B181&lt;&gt;0,登録済データ!M181,"")</f>
        <v/>
      </c>
      <c r="P178" s="117" t="str">
        <f>IF(登録済データ!$B181&lt;&gt;0,登録済データ!N181,"")</f>
        <v/>
      </c>
      <c r="Q178" s="117" t="str">
        <f>IF(登録済データ!$B181&lt;&gt;0,登録済データ!O181,"")</f>
        <v/>
      </c>
      <c r="R178" s="117" t="str">
        <f>IF(登録済データ!$B181&lt;&gt;0,登録済データ!P181,"")</f>
        <v/>
      </c>
      <c r="S178" s="117" t="str">
        <f>IF(登録済データ!$B181&lt;&gt;0,登録済データ!Q181,"")</f>
        <v/>
      </c>
      <c r="T178" s="117" t="str">
        <f>IF(登録済データ!$B181&lt;&gt;0,登録済データ!R181,"")</f>
        <v/>
      </c>
      <c r="U178" s="117" t="str">
        <f>IF(登録済データ!$B181&lt;&gt;0,登録済データ!S181,"")</f>
        <v/>
      </c>
      <c r="V178" s="117" t="str">
        <f>IF(登録済データ!$B181&lt;&gt;0,登録済データ!T181,"")</f>
        <v/>
      </c>
      <c r="W178" s="117" t="str">
        <f>IF(登録済データ!$B181&lt;&gt;0,登録済データ!U181,"")</f>
        <v/>
      </c>
      <c r="X178" s="117" t="str">
        <f>IF(登録済データ!$B181&lt;&gt;0,登録済データ!V181,"")</f>
        <v/>
      </c>
      <c r="Y178" s="117" t="str">
        <f>IF(登録済データ!$B181&lt;&gt;0,登録済データ!W181,"")</f>
        <v/>
      </c>
      <c r="Z178" s="117" t="str">
        <f>IF(登録済データ!$B181&lt;&gt;0,登録済データ!X181,"")</f>
        <v/>
      </c>
      <c r="AA178" s="78" t="str">
        <f>IF($F178&lt;&gt;"",登録済データ!$C$4,"")</f>
        <v/>
      </c>
      <c r="AB178" s="78"/>
      <c r="AC178" s="78"/>
      <c r="AD178" s="117"/>
      <c r="AE178" s="78"/>
    </row>
    <row r="179" spans="1:31" ht="13.5" customHeight="1">
      <c r="A179" s="37"/>
      <c r="B179" s="138" t="str">
        <f>IF($F179&lt;&gt;"",登録済データ!$C$2,"")</f>
        <v/>
      </c>
      <c r="C179" s="138" t="str">
        <f>IF($F179&lt;&gt;"",IF($I$1="企業コード3桁",LEFT(登録済データ!$C$3,3),LEFT(登録済データ!$C$3,6)),"")</f>
        <v/>
      </c>
      <c r="D179" s="138"/>
      <c r="E179" s="139" t="str">
        <f>IF(登録済データ!$B182&lt;&gt;0,登録済データ!C182,"")</f>
        <v/>
      </c>
      <c r="F179" s="139" t="str">
        <f>IF(登録済データ!$B182&lt;&gt;0,登録済データ!D182,"")</f>
        <v/>
      </c>
      <c r="G179" s="130" t="str">
        <f>IF(登録済データ!$B182&lt;&gt;0,登録済データ!E182,"")</f>
        <v/>
      </c>
      <c r="H179" s="125" t="str">
        <f>IF(登録済データ!$B182&lt;&gt;0,IF(登録済データ!F182&lt;&gt;"",登録済データ!F182,""),"")</f>
        <v/>
      </c>
      <c r="I179" s="125" t="str">
        <f>IF(登録済データ!$B182&lt;&gt;0,IF(登録済データ!G182&lt;&gt;"",登録済データ!G182,""),"")</f>
        <v/>
      </c>
      <c r="J179" s="125" t="str">
        <f>IF(登録済データ!$B182&lt;&gt;0,IF(登録済データ!H182&lt;&gt;"",登録済データ!H182,""),"")</f>
        <v/>
      </c>
      <c r="K179" s="125" t="str">
        <f>IF(登録済データ!$B182&lt;&gt;0,IF(登録済データ!I182&lt;&gt;"",登録済データ!I182,""),"")</f>
        <v/>
      </c>
      <c r="L179" s="117" t="str">
        <f>IF(登録済データ!$B182&lt;&gt;0,登録済データ!J182,"")</f>
        <v/>
      </c>
      <c r="M179" s="117" t="str">
        <f>IF(登録済データ!$B182&lt;&gt;0,登録済データ!K182,"")</f>
        <v/>
      </c>
      <c r="N179" s="117" t="str">
        <f>IF(登録済データ!$B182&lt;&gt;0,登録済データ!L182,"")</f>
        <v/>
      </c>
      <c r="O179" s="117" t="str">
        <f>IF(登録済データ!$B182&lt;&gt;0,登録済データ!M182,"")</f>
        <v/>
      </c>
      <c r="P179" s="117" t="str">
        <f>IF(登録済データ!$B182&lt;&gt;0,登録済データ!N182,"")</f>
        <v/>
      </c>
      <c r="Q179" s="117" t="str">
        <f>IF(登録済データ!$B182&lt;&gt;0,登録済データ!O182,"")</f>
        <v/>
      </c>
      <c r="R179" s="117" t="str">
        <f>IF(登録済データ!$B182&lt;&gt;0,登録済データ!P182,"")</f>
        <v/>
      </c>
      <c r="S179" s="117" t="str">
        <f>IF(登録済データ!$B182&lt;&gt;0,登録済データ!Q182,"")</f>
        <v/>
      </c>
      <c r="T179" s="117" t="str">
        <f>IF(登録済データ!$B182&lt;&gt;0,登録済データ!R182,"")</f>
        <v/>
      </c>
      <c r="U179" s="117" t="str">
        <f>IF(登録済データ!$B182&lt;&gt;0,登録済データ!S182,"")</f>
        <v/>
      </c>
      <c r="V179" s="117" t="str">
        <f>IF(登録済データ!$B182&lt;&gt;0,登録済データ!T182,"")</f>
        <v/>
      </c>
      <c r="W179" s="117" t="str">
        <f>IF(登録済データ!$B182&lt;&gt;0,登録済データ!U182,"")</f>
        <v/>
      </c>
      <c r="X179" s="117" t="str">
        <f>IF(登録済データ!$B182&lt;&gt;0,登録済データ!V182,"")</f>
        <v/>
      </c>
      <c r="Y179" s="117" t="str">
        <f>IF(登録済データ!$B182&lt;&gt;0,登録済データ!W182,"")</f>
        <v/>
      </c>
      <c r="Z179" s="117" t="str">
        <f>IF(登録済データ!$B182&lt;&gt;0,登録済データ!X182,"")</f>
        <v/>
      </c>
      <c r="AA179" s="78" t="str">
        <f>IF($F179&lt;&gt;"",登録済データ!$C$4,"")</f>
        <v/>
      </c>
      <c r="AB179" s="78"/>
      <c r="AC179" s="78"/>
      <c r="AD179" s="117"/>
      <c r="AE179" s="78"/>
    </row>
    <row r="180" spans="1:31" ht="13.5" customHeight="1">
      <c r="A180" s="37"/>
      <c r="B180" s="138" t="str">
        <f>IF($F180&lt;&gt;"",登録済データ!$C$2,"")</f>
        <v/>
      </c>
      <c r="C180" s="138" t="str">
        <f>IF($F180&lt;&gt;"",IF($I$1="企業コード3桁",LEFT(登録済データ!$C$3,3),LEFT(登録済データ!$C$3,6)),"")</f>
        <v/>
      </c>
      <c r="D180" s="138"/>
      <c r="E180" s="139" t="str">
        <f>IF(登録済データ!$B183&lt;&gt;0,登録済データ!C183,"")</f>
        <v/>
      </c>
      <c r="F180" s="139" t="str">
        <f>IF(登録済データ!$B183&lt;&gt;0,登録済データ!D183,"")</f>
        <v/>
      </c>
      <c r="G180" s="130" t="str">
        <f>IF(登録済データ!$B183&lt;&gt;0,登録済データ!E183,"")</f>
        <v/>
      </c>
      <c r="H180" s="125" t="str">
        <f>IF(登録済データ!$B183&lt;&gt;0,IF(登録済データ!F183&lt;&gt;"",登録済データ!F183,""),"")</f>
        <v/>
      </c>
      <c r="I180" s="125" t="str">
        <f>IF(登録済データ!$B183&lt;&gt;0,IF(登録済データ!G183&lt;&gt;"",登録済データ!G183,""),"")</f>
        <v/>
      </c>
      <c r="J180" s="125" t="str">
        <f>IF(登録済データ!$B183&lt;&gt;0,IF(登録済データ!H183&lt;&gt;"",登録済データ!H183,""),"")</f>
        <v/>
      </c>
      <c r="K180" s="125" t="str">
        <f>IF(登録済データ!$B183&lt;&gt;0,IF(登録済データ!I183&lt;&gt;"",登録済データ!I183,""),"")</f>
        <v/>
      </c>
      <c r="L180" s="117" t="str">
        <f>IF(登録済データ!$B183&lt;&gt;0,登録済データ!J183,"")</f>
        <v/>
      </c>
      <c r="M180" s="117" t="str">
        <f>IF(登録済データ!$B183&lt;&gt;0,登録済データ!K183,"")</f>
        <v/>
      </c>
      <c r="N180" s="117" t="str">
        <f>IF(登録済データ!$B183&lt;&gt;0,登録済データ!L183,"")</f>
        <v/>
      </c>
      <c r="O180" s="117" t="str">
        <f>IF(登録済データ!$B183&lt;&gt;0,登録済データ!M183,"")</f>
        <v/>
      </c>
      <c r="P180" s="117" t="str">
        <f>IF(登録済データ!$B183&lt;&gt;0,登録済データ!N183,"")</f>
        <v/>
      </c>
      <c r="Q180" s="117" t="str">
        <f>IF(登録済データ!$B183&lt;&gt;0,登録済データ!O183,"")</f>
        <v/>
      </c>
      <c r="R180" s="117" t="str">
        <f>IF(登録済データ!$B183&lt;&gt;0,登録済データ!P183,"")</f>
        <v/>
      </c>
      <c r="S180" s="117" t="str">
        <f>IF(登録済データ!$B183&lt;&gt;0,登録済データ!Q183,"")</f>
        <v/>
      </c>
      <c r="T180" s="117" t="str">
        <f>IF(登録済データ!$B183&lt;&gt;0,登録済データ!R183,"")</f>
        <v/>
      </c>
      <c r="U180" s="117" t="str">
        <f>IF(登録済データ!$B183&lt;&gt;0,登録済データ!S183,"")</f>
        <v/>
      </c>
      <c r="V180" s="117" t="str">
        <f>IF(登録済データ!$B183&lt;&gt;0,登録済データ!T183,"")</f>
        <v/>
      </c>
      <c r="W180" s="117" t="str">
        <f>IF(登録済データ!$B183&lt;&gt;0,登録済データ!U183,"")</f>
        <v/>
      </c>
      <c r="X180" s="117" t="str">
        <f>IF(登録済データ!$B183&lt;&gt;0,登録済データ!V183,"")</f>
        <v/>
      </c>
      <c r="Y180" s="117" t="str">
        <f>IF(登録済データ!$B183&lt;&gt;0,登録済データ!W183,"")</f>
        <v/>
      </c>
      <c r="Z180" s="117" t="str">
        <f>IF(登録済データ!$B183&lt;&gt;0,登録済データ!X183,"")</f>
        <v/>
      </c>
      <c r="AA180" s="78" t="str">
        <f>IF($F180&lt;&gt;"",登録済データ!$C$4,"")</f>
        <v/>
      </c>
      <c r="AB180" s="78"/>
      <c r="AC180" s="78"/>
      <c r="AD180" s="117"/>
      <c r="AE180" s="78"/>
    </row>
    <row r="181" spans="1:31" ht="13.5" customHeight="1">
      <c r="A181" s="37"/>
      <c r="B181" s="138" t="str">
        <f>IF($F181&lt;&gt;"",登録済データ!$C$2,"")</f>
        <v/>
      </c>
      <c r="C181" s="138" t="str">
        <f>IF($F181&lt;&gt;"",IF($I$1="企業コード3桁",LEFT(登録済データ!$C$3,3),LEFT(登録済データ!$C$3,6)),"")</f>
        <v/>
      </c>
      <c r="D181" s="138"/>
      <c r="E181" s="139" t="str">
        <f>IF(登録済データ!$B184&lt;&gt;0,登録済データ!C184,"")</f>
        <v/>
      </c>
      <c r="F181" s="139" t="str">
        <f>IF(登録済データ!$B184&lt;&gt;0,登録済データ!D184,"")</f>
        <v/>
      </c>
      <c r="G181" s="130" t="str">
        <f>IF(登録済データ!$B184&lt;&gt;0,登録済データ!E184,"")</f>
        <v/>
      </c>
      <c r="H181" s="125" t="str">
        <f>IF(登録済データ!$B184&lt;&gt;0,IF(登録済データ!F184&lt;&gt;"",登録済データ!F184,""),"")</f>
        <v/>
      </c>
      <c r="I181" s="125" t="str">
        <f>IF(登録済データ!$B184&lt;&gt;0,IF(登録済データ!G184&lt;&gt;"",登録済データ!G184,""),"")</f>
        <v/>
      </c>
      <c r="J181" s="125" t="str">
        <f>IF(登録済データ!$B184&lt;&gt;0,IF(登録済データ!H184&lt;&gt;"",登録済データ!H184,""),"")</f>
        <v/>
      </c>
      <c r="K181" s="125" t="str">
        <f>IF(登録済データ!$B184&lt;&gt;0,IF(登録済データ!I184&lt;&gt;"",登録済データ!I184,""),"")</f>
        <v/>
      </c>
      <c r="L181" s="117" t="str">
        <f>IF(登録済データ!$B184&lt;&gt;0,登録済データ!J184,"")</f>
        <v/>
      </c>
      <c r="M181" s="117" t="str">
        <f>IF(登録済データ!$B184&lt;&gt;0,登録済データ!K184,"")</f>
        <v/>
      </c>
      <c r="N181" s="117" t="str">
        <f>IF(登録済データ!$B184&lt;&gt;0,登録済データ!L184,"")</f>
        <v/>
      </c>
      <c r="O181" s="117" t="str">
        <f>IF(登録済データ!$B184&lt;&gt;0,登録済データ!M184,"")</f>
        <v/>
      </c>
      <c r="P181" s="117" t="str">
        <f>IF(登録済データ!$B184&lt;&gt;0,登録済データ!N184,"")</f>
        <v/>
      </c>
      <c r="Q181" s="117" t="str">
        <f>IF(登録済データ!$B184&lt;&gt;0,登録済データ!O184,"")</f>
        <v/>
      </c>
      <c r="R181" s="117" t="str">
        <f>IF(登録済データ!$B184&lt;&gt;0,登録済データ!P184,"")</f>
        <v/>
      </c>
      <c r="S181" s="117" t="str">
        <f>IF(登録済データ!$B184&lt;&gt;0,登録済データ!Q184,"")</f>
        <v/>
      </c>
      <c r="T181" s="117" t="str">
        <f>IF(登録済データ!$B184&lt;&gt;0,登録済データ!R184,"")</f>
        <v/>
      </c>
      <c r="U181" s="117" t="str">
        <f>IF(登録済データ!$B184&lt;&gt;0,登録済データ!S184,"")</f>
        <v/>
      </c>
      <c r="V181" s="117" t="str">
        <f>IF(登録済データ!$B184&lt;&gt;0,登録済データ!T184,"")</f>
        <v/>
      </c>
      <c r="W181" s="117" t="str">
        <f>IF(登録済データ!$B184&lt;&gt;0,登録済データ!U184,"")</f>
        <v/>
      </c>
      <c r="X181" s="117" t="str">
        <f>IF(登録済データ!$B184&lt;&gt;0,登録済データ!V184,"")</f>
        <v/>
      </c>
      <c r="Y181" s="117" t="str">
        <f>IF(登録済データ!$B184&lt;&gt;0,登録済データ!W184,"")</f>
        <v/>
      </c>
      <c r="Z181" s="117" t="str">
        <f>IF(登録済データ!$B184&lt;&gt;0,登録済データ!X184,"")</f>
        <v/>
      </c>
      <c r="AA181" s="78" t="str">
        <f>IF($F181&lt;&gt;"",登録済データ!$C$4,"")</f>
        <v/>
      </c>
      <c r="AB181" s="78"/>
      <c r="AC181" s="78"/>
      <c r="AD181" s="117"/>
      <c r="AE181" s="78"/>
    </row>
    <row r="182" spans="1:31" ht="13.5" customHeight="1">
      <c r="A182" s="37"/>
      <c r="B182" s="138" t="str">
        <f>IF($F182&lt;&gt;"",登録済データ!$C$2,"")</f>
        <v/>
      </c>
      <c r="C182" s="138" t="str">
        <f>IF($F182&lt;&gt;"",IF($I$1="企業コード3桁",LEFT(登録済データ!$C$3,3),LEFT(登録済データ!$C$3,6)),"")</f>
        <v/>
      </c>
      <c r="D182" s="138"/>
      <c r="E182" s="139" t="str">
        <f>IF(登録済データ!$B185&lt;&gt;0,登録済データ!C185,"")</f>
        <v/>
      </c>
      <c r="F182" s="139" t="str">
        <f>IF(登録済データ!$B185&lt;&gt;0,登録済データ!D185,"")</f>
        <v/>
      </c>
      <c r="G182" s="130" t="str">
        <f>IF(登録済データ!$B185&lt;&gt;0,登録済データ!E185,"")</f>
        <v/>
      </c>
      <c r="H182" s="125" t="str">
        <f>IF(登録済データ!$B185&lt;&gt;0,IF(登録済データ!F185&lt;&gt;"",登録済データ!F185,""),"")</f>
        <v/>
      </c>
      <c r="I182" s="125" t="str">
        <f>IF(登録済データ!$B185&lt;&gt;0,IF(登録済データ!G185&lt;&gt;"",登録済データ!G185,""),"")</f>
        <v/>
      </c>
      <c r="J182" s="125" t="str">
        <f>IF(登録済データ!$B185&lt;&gt;0,IF(登録済データ!H185&lt;&gt;"",登録済データ!H185,""),"")</f>
        <v/>
      </c>
      <c r="K182" s="125" t="str">
        <f>IF(登録済データ!$B185&lt;&gt;0,IF(登録済データ!I185&lt;&gt;"",登録済データ!I185,""),"")</f>
        <v/>
      </c>
      <c r="L182" s="117" t="str">
        <f>IF(登録済データ!$B185&lt;&gt;0,登録済データ!J185,"")</f>
        <v/>
      </c>
      <c r="M182" s="117" t="str">
        <f>IF(登録済データ!$B185&lt;&gt;0,登録済データ!K185,"")</f>
        <v/>
      </c>
      <c r="N182" s="117" t="str">
        <f>IF(登録済データ!$B185&lt;&gt;0,登録済データ!L185,"")</f>
        <v/>
      </c>
      <c r="O182" s="117" t="str">
        <f>IF(登録済データ!$B185&lt;&gt;0,登録済データ!M185,"")</f>
        <v/>
      </c>
      <c r="P182" s="117" t="str">
        <f>IF(登録済データ!$B185&lt;&gt;0,登録済データ!N185,"")</f>
        <v/>
      </c>
      <c r="Q182" s="117" t="str">
        <f>IF(登録済データ!$B185&lt;&gt;0,登録済データ!O185,"")</f>
        <v/>
      </c>
      <c r="R182" s="117" t="str">
        <f>IF(登録済データ!$B185&lt;&gt;0,登録済データ!P185,"")</f>
        <v/>
      </c>
      <c r="S182" s="117" t="str">
        <f>IF(登録済データ!$B185&lt;&gt;0,登録済データ!Q185,"")</f>
        <v/>
      </c>
      <c r="T182" s="117" t="str">
        <f>IF(登録済データ!$B185&lt;&gt;0,登録済データ!R185,"")</f>
        <v/>
      </c>
      <c r="U182" s="117" t="str">
        <f>IF(登録済データ!$B185&lt;&gt;0,登録済データ!S185,"")</f>
        <v/>
      </c>
      <c r="V182" s="117" t="str">
        <f>IF(登録済データ!$B185&lt;&gt;0,登録済データ!T185,"")</f>
        <v/>
      </c>
      <c r="W182" s="117" t="str">
        <f>IF(登録済データ!$B185&lt;&gt;0,登録済データ!U185,"")</f>
        <v/>
      </c>
      <c r="X182" s="117" t="str">
        <f>IF(登録済データ!$B185&lt;&gt;0,登録済データ!V185,"")</f>
        <v/>
      </c>
      <c r="Y182" s="117" t="str">
        <f>IF(登録済データ!$B185&lt;&gt;0,登録済データ!W185,"")</f>
        <v/>
      </c>
      <c r="Z182" s="117" t="str">
        <f>IF(登録済データ!$B185&lt;&gt;0,登録済データ!X185,"")</f>
        <v/>
      </c>
      <c r="AA182" s="78" t="str">
        <f>IF($F182&lt;&gt;"",登録済データ!$C$4,"")</f>
        <v/>
      </c>
      <c r="AB182" s="78"/>
      <c r="AC182" s="78"/>
      <c r="AD182" s="117"/>
      <c r="AE182" s="78"/>
    </row>
    <row r="183" spans="1:31" ht="13.5" customHeight="1">
      <c r="A183" s="37"/>
      <c r="B183" s="138" t="str">
        <f>IF($F183&lt;&gt;"",登録済データ!$C$2,"")</f>
        <v/>
      </c>
      <c r="C183" s="138" t="str">
        <f>IF($F183&lt;&gt;"",IF($I$1="企業コード3桁",LEFT(登録済データ!$C$3,3),LEFT(登録済データ!$C$3,6)),"")</f>
        <v/>
      </c>
      <c r="D183" s="138"/>
      <c r="E183" s="139" t="str">
        <f>IF(登録済データ!$B186&lt;&gt;0,登録済データ!C186,"")</f>
        <v/>
      </c>
      <c r="F183" s="139" t="str">
        <f>IF(登録済データ!$B186&lt;&gt;0,登録済データ!D186,"")</f>
        <v/>
      </c>
      <c r="G183" s="130" t="str">
        <f>IF(登録済データ!$B186&lt;&gt;0,登録済データ!E186,"")</f>
        <v/>
      </c>
      <c r="H183" s="125" t="str">
        <f>IF(登録済データ!$B186&lt;&gt;0,IF(登録済データ!F186&lt;&gt;"",登録済データ!F186,""),"")</f>
        <v/>
      </c>
      <c r="I183" s="125" t="str">
        <f>IF(登録済データ!$B186&lt;&gt;0,IF(登録済データ!G186&lt;&gt;"",登録済データ!G186,""),"")</f>
        <v/>
      </c>
      <c r="J183" s="125" t="str">
        <f>IF(登録済データ!$B186&lt;&gt;0,IF(登録済データ!H186&lt;&gt;"",登録済データ!H186,""),"")</f>
        <v/>
      </c>
      <c r="K183" s="125" t="str">
        <f>IF(登録済データ!$B186&lt;&gt;0,IF(登録済データ!I186&lt;&gt;"",登録済データ!I186,""),"")</f>
        <v/>
      </c>
      <c r="L183" s="117" t="str">
        <f>IF(登録済データ!$B186&lt;&gt;0,登録済データ!J186,"")</f>
        <v/>
      </c>
      <c r="M183" s="117" t="str">
        <f>IF(登録済データ!$B186&lt;&gt;0,登録済データ!K186,"")</f>
        <v/>
      </c>
      <c r="N183" s="117" t="str">
        <f>IF(登録済データ!$B186&lt;&gt;0,登録済データ!L186,"")</f>
        <v/>
      </c>
      <c r="O183" s="117" t="str">
        <f>IF(登録済データ!$B186&lt;&gt;0,登録済データ!M186,"")</f>
        <v/>
      </c>
      <c r="P183" s="117" t="str">
        <f>IF(登録済データ!$B186&lt;&gt;0,登録済データ!N186,"")</f>
        <v/>
      </c>
      <c r="Q183" s="117" t="str">
        <f>IF(登録済データ!$B186&lt;&gt;0,登録済データ!O186,"")</f>
        <v/>
      </c>
      <c r="R183" s="117" t="str">
        <f>IF(登録済データ!$B186&lt;&gt;0,登録済データ!P186,"")</f>
        <v/>
      </c>
      <c r="S183" s="117" t="str">
        <f>IF(登録済データ!$B186&lt;&gt;0,登録済データ!Q186,"")</f>
        <v/>
      </c>
      <c r="T183" s="117" t="str">
        <f>IF(登録済データ!$B186&lt;&gt;0,登録済データ!R186,"")</f>
        <v/>
      </c>
      <c r="U183" s="117" t="str">
        <f>IF(登録済データ!$B186&lt;&gt;0,登録済データ!S186,"")</f>
        <v/>
      </c>
      <c r="V183" s="117" t="str">
        <f>IF(登録済データ!$B186&lt;&gt;0,登録済データ!T186,"")</f>
        <v/>
      </c>
      <c r="W183" s="117" t="str">
        <f>IF(登録済データ!$B186&lt;&gt;0,登録済データ!U186,"")</f>
        <v/>
      </c>
      <c r="X183" s="117" t="str">
        <f>IF(登録済データ!$B186&lt;&gt;0,登録済データ!V186,"")</f>
        <v/>
      </c>
      <c r="Y183" s="117" t="str">
        <f>IF(登録済データ!$B186&lt;&gt;0,登録済データ!W186,"")</f>
        <v/>
      </c>
      <c r="Z183" s="117" t="str">
        <f>IF(登録済データ!$B186&lt;&gt;0,登録済データ!X186,"")</f>
        <v/>
      </c>
      <c r="AA183" s="78" t="str">
        <f>IF($F183&lt;&gt;"",登録済データ!$C$4,"")</f>
        <v/>
      </c>
      <c r="AB183" s="78"/>
      <c r="AC183" s="78"/>
      <c r="AD183" s="117"/>
      <c r="AE183" s="78"/>
    </row>
    <row r="184" spans="1:31" ht="13.5" customHeight="1">
      <c r="A184" s="37"/>
      <c r="B184" s="138" t="str">
        <f>IF($F184&lt;&gt;"",登録済データ!$C$2,"")</f>
        <v/>
      </c>
      <c r="C184" s="138" t="str">
        <f>IF($F184&lt;&gt;"",IF($I$1="企業コード3桁",LEFT(登録済データ!$C$3,3),LEFT(登録済データ!$C$3,6)),"")</f>
        <v/>
      </c>
      <c r="D184" s="138"/>
      <c r="E184" s="139" t="str">
        <f>IF(登録済データ!$B187&lt;&gt;0,登録済データ!C187,"")</f>
        <v/>
      </c>
      <c r="F184" s="139" t="str">
        <f>IF(登録済データ!$B187&lt;&gt;0,登録済データ!D187,"")</f>
        <v/>
      </c>
      <c r="G184" s="130" t="str">
        <f>IF(登録済データ!$B187&lt;&gt;0,登録済データ!E187,"")</f>
        <v/>
      </c>
      <c r="H184" s="125" t="str">
        <f>IF(登録済データ!$B187&lt;&gt;0,IF(登録済データ!F187&lt;&gt;"",登録済データ!F187,""),"")</f>
        <v/>
      </c>
      <c r="I184" s="125" t="str">
        <f>IF(登録済データ!$B187&lt;&gt;0,IF(登録済データ!G187&lt;&gt;"",登録済データ!G187,""),"")</f>
        <v/>
      </c>
      <c r="J184" s="125" t="str">
        <f>IF(登録済データ!$B187&lt;&gt;0,IF(登録済データ!H187&lt;&gt;"",登録済データ!H187,""),"")</f>
        <v/>
      </c>
      <c r="K184" s="125" t="str">
        <f>IF(登録済データ!$B187&lt;&gt;0,IF(登録済データ!I187&lt;&gt;"",登録済データ!I187,""),"")</f>
        <v/>
      </c>
      <c r="L184" s="117" t="str">
        <f>IF(登録済データ!$B187&lt;&gt;0,登録済データ!J187,"")</f>
        <v/>
      </c>
      <c r="M184" s="117" t="str">
        <f>IF(登録済データ!$B187&lt;&gt;0,登録済データ!K187,"")</f>
        <v/>
      </c>
      <c r="N184" s="117" t="str">
        <f>IF(登録済データ!$B187&lt;&gt;0,登録済データ!L187,"")</f>
        <v/>
      </c>
      <c r="O184" s="117" t="str">
        <f>IF(登録済データ!$B187&lt;&gt;0,登録済データ!M187,"")</f>
        <v/>
      </c>
      <c r="P184" s="117" t="str">
        <f>IF(登録済データ!$B187&lt;&gt;0,登録済データ!N187,"")</f>
        <v/>
      </c>
      <c r="Q184" s="117" t="str">
        <f>IF(登録済データ!$B187&lt;&gt;0,登録済データ!O187,"")</f>
        <v/>
      </c>
      <c r="R184" s="117" t="str">
        <f>IF(登録済データ!$B187&lt;&gt;0,登録済データ!P187,"")</f>
        <v/>
      </c>
      <c r="S184" s="117" t="str">
        <f>IF(登録済データ!$B187&lt;&gt;0,登録済データ!Q187,"")</f>
        <v/>
      </c>
      <c r="T184" s="117" t="str">
        <f>IF(登録済データ!$B187&lt;&gt;0,登録済データ!R187,"")</f>
        <v/>
      </c>
      <c r="U184" s="117" t="str">
        <f>IF(登録済データ!$B187&lt;&gt;0,登録済データ!S187,"")</f>
        <v/>
      </c>
      <c r="V184" s="117" t="str">
        <f>IF(登録済データ!$B187&lt;&gt;0,登録済データ!T187,"")</f>
        <v/>
      </c>
      <c r="W184" s="117" t="str">
        <f>IF(登録済データ!$B187&lt;&gt;0,登録済データ!U187,"")</f>
        <v/>
      </c>
      <c r="X184" s="117" t="str">
        <f>IF(登録済データ!$B187&lt;&gt;0,登録済データ!V187,"")</f>
        <v/>
      </c>
      <c r="Y184" s="117" t="str">
        <f>IF(登録済データ!$B187&lt;&gt;0,登録済データ!W187,"")</f>
        <v/>
      </c>
      <c r="Z184" s="117" t="str">
        <f>IF(登録済データ!$B187&lt;&gt;0,登録済データ!X187,"")</f>
        <v/>
      </c>
      <c r="AA184" s="78" t="str">
        <f>IF($F184&lt;&gt;"",登録済データ!$C$4,"")</f>
        <v/>
      </c>
      <c r="AB184" s="78"/>
      <c r="AC184" s="78"/>
      <c r="AD184" s="117"/>
      <c r="AE184" s="78"/>
    </row>
    <row r="185" spans="1:31" ht="13.5" customHeight="1">
      <c r="A185" s="37"/>
      <c r="B185" s="138" t="str">
        <f>IF($F185&lt;&gt;"",登録済データ!$C$2,"")</f>
        <v/>
      </c>
      <c r="C185" s="138" t="str">
        <f>IF($F185&lt;&gt;"",IF($I$1="企業コード3桁",LEFT(登録済データ!$C$3,3),LEFT(登録済データ!$C$3,6)),"")</f>
        <v/>
      </c>
      <c r="D185" s="138"/>
      <c r="E185" s="139" t="str">
        <f>IF(登録済データ!$B188&lt;&gt;0,登録済データ!C188,"")</f>
        <v/>
      </c>
      <c r="F185" s="139" t="str">
        <f>IF(登録済データ!$B188&lt;&gt;0,登録済データ!D188,"")</f>
        <v/>
      </c>
      <c r="G185" s="130" t="str">
        <f>IF(登録済データ!$B188&lt;&gt;0,登録済データ!E188,"")</f>
        <v/>
      </c>
      <c r="H185" s="125" t="str">
        <f>IF(登録済データ!$B188&lt;&gt;0,IF(登録済データ!F188&lt;&gt;"",登録済データ!F188,""),"")</f>
        <v/>
      </c>
      <c r="I185" s="125" t="str">
        <f>IF(登録済データ!$B188&lt;&gt;0,IF(登録済データ!G188&lt;&gt;"",登録済データ!G188,""),"")</f>
        <v/>
      </c>
      <c r="J185" s="125" t="str">
        <f>IF(登録済データ!$B188&lt;&gt;0,IF(登録済データ!H188&lt;&gt;"",登録済データ!H188,""),"")</f>
        <v/>
      </c>
      <c r="K185" s="125" t="str">
        <f>IF(登録済データ!$B188&lt;&gt;0,IF(登録済データ!I188&lt;&gt;"",登録済データ!I188,""),"")</f>
        <v/>
      </c>
      <c r="L185" s="117" t="str">
        <f>IF(登録済データ!$B188&lt;&gt;0,登録済データ!J188,"")</f>
        <v/>
      </c>
      <c r="M185" s="117" t="str">
        <f>IF(登録済データ!$B188&lt;&gt;0,登録済データ!K188,"")</f>
        <v/>
      </c>
      <c r="N185" s="117" t="str">
        <f>IF(登録済データ!$B188&lt;&gt;0,登録済データ!L188,"")</f>
        <v/>
      </c>
      <c r="O185" s="117" t="str">
        <f>IF(登録済データ!$B188&lt;&gt;0,登録済データ!M188,"")</f>
        <v/>
      </c>
      <c r="P185" s="117" t="str">
        <f>IF(登録済データ!$B188&lt;&gt;0,登録済データ!N188,"")</f>
        <v/>
      </c>
      <c r="Q185" s="117" t="str">
        <f>IF(登録済データ!$B188&lt;&gt;0,登録済データ!O188,"")</f>
        <v/>
      </c>
      <c r="R185" s="117" t="str">
        <f>IF(登録済データ!$B188&lt;&gt;0,登録済データ!P188,"")</f>
        <v/>
      </c>
      <c r="S185" s="117" t="str">
        <f>IF(登録済データ!$B188&lt;&gt;0,登録済データ!Q188,"")</f>
        <v/>
      </c>
      <c r="T185" s="117" t="str">
        <f>IF(登録済データ!$B188&lt;&gt;0,登録済データ!R188,"")</f>
        <v/>
      </c>
      <c r="U185" s="117" t="str">
        <f>IF(登録済データ!$B188&lt;&gt;0,登録済データ!S188,"")</f>
        <v/>
      </c>
      <c r="V185" s="117" t="str">
        <f>IF(登録済データ!$B188&lt;&gt;0,登録済データ!T188,"")</f>
        <v/>
      </c>
      <c r="W185" s="117" t="str">
        <f>IF(登録済データ!$B188&lt;&gt;0,登録済データ!U188,"")</f>
        <v/>
      </c>
      <c r="X185" s="117" t="str">
        <f>IF(登録済データ!$B188&lt;&gt;0,登録済データ!V188,"")</f>
        <v/>
      </c>
      <c r="Y185" s="117" t="str">
        <f>IF(登録済データ!$B188&lt;&gt;0,登録済データ!W188,"")</f>
        <v/>
      </c>
      <c r="Z185" s="117" t="str">
        <f>IF(登録済データ!$B188&lt;&gt;0,登録済データ!X188,"")</f>
        <v/>
      </c>
      <c r="AA185" s="78" t="str">
        <f>IF($F185&lt;&gt;"",登録済データ!$C$4,"")</f>
        <v/>
      </c>
      <c r="AB185" s="78"/>
      <c r="AC185" s="78"/>
      <c r="AD185" s="117"/>
      <c r="AE185" s="78"/>
    </row>
    <row r="186" spans="1:31" ht="13.5" customHeight="1">
      <c r="A186" s="37"/>
      <c r="B186" s="138" t="str">
        <f>IF($F186&lt;&gt;"",登録済データ!$C$2,"")</f>
        <v/>
      </c>
      <c r="C186" s="138" t="str">
        <f>IF($F186&lt;&gt;"",IF($I$1="企業コード3桁",LEFT(登録済データ!$C$3,3),LEFT(登録済データ!$C$3,6)),"")</f>
        <v/>
      </c>
      <c r="D186" s="138"/>
      <c r="E186" s="139" t="str">
        <f>IF(登録済データ!$B189&lt;&gt;0,登録済データ!C189,"")</f>
        <v/>
      </c>
      <c r="F186" s="139" t="str">
        <f>IF(登録済データ!$B189&lt;&gt;0,登録済データ!D189,"")</f>
        <v/>
      </c>
      <c r="G186" s="130" t="str">
        <f>IF(登録済データ!$B189&lt;&gt;0,登録済データ!E189,"")</f>
        <v/>
      </c>
      <c r="H186" s="125" t="str">
        <f>IF(登録済データ!$B189&lt;&gt;0,IF(登録済データ!F189&lt;&gt;"",登録済データ!F189,""),"")</f>
        <v/>
      </c>
      <c r="I186" s="125" t="str">
        <f>IF(登録済データ!$B189&lt;&gt;0,IF(登録済データ!G189&lt;&gt;"",登録済データ!G189,""),"")</f>
        <v/>
      </c>
      <c r="J186" s="125" t="str">
        <f>IF(登録済データ!$B189&lt;&gt;0,IF(登録済データ!H189&lt;&gt;"",登録済データ!H189,""),"")</f>
        <v/>
      </c>
      <c r="K186" s="125" t="str">
        <f>IF(登録済データ!$B189&lt;&gt;0,IF(登録済データ!I189&lt;&gt;"",登録済データ!I189,""),"")</f>
        <v/>
      </c>
      <c r="L186" s="117" t="str">
        <f>IF(登録済データ!$B189&lt;&gt;0,登録済データ!J189,"")</f>
        <v/>
      </c>
      <c r="M186" s="117" t="str">
        <f>IF(登録済データ!$B189&lt;&gt;0,登録済データ!K189,"")</f>
        <v/>
      </c>
      <c r="N186" s="117" t="str">
        <f>IF(登録済データ!$B189&lt;&gt;0,登録済データ!L189,"")</f>
        <v/>
      </c>
      <c r="O186" s="117" t="str">
        <f>IF(登録済データ!$B189&lt;&gt;0,登録済データ!M189,"")</f>
        <v/>
      </c>
      <c r="P186" s="117" t="str">
        <f>IF(登録済データ!$B189&lt;&gt;0,登録済データ!N189,"")</f>
        <v/>
      </c>
      <c r="Q186" s="117" t="str">
        <f>IF(登録済データ!$B189&lt;&gt;0,登録済データ!O189,"")</f>
        <v/>
      </c>
      <c r="R186" s="117" t="str">
        <f>IF(登録済データ!$B189&lt;&gt;0,登録済データ!P189,"")</f>
        <v/>
      </c>
      <c r="S186" s="117" t="str">
        <f>IF(登録済データ!$B189&lt;&gt;0,登録済データ!Q189,"")</f>
        <v/>
      </c>
      <c r="T186" s="117" t="str">
        <f>IF(登録済データ!$B189&lt;&gt;0,登録済データ!R189,"")</f>
        <v/>
      </c>
      <c r="U186" s="117" t="str">
        <f>IF(登録済データ!$B189&lt;&gt;0,登録済データ!S189,"")</f>
        <v/>
      </c>
      <c r="V186" s="117" t="str">
        <f>IF(登録済データ!$B189&lt;&gt;0,登録済データ!T189,"")</f>
        <v/>
      </c>
      <c r="W186" s="117" t="str">
        <f>IF(登録済データ!$B189&lt;&gt;0,登録済データ!U189,"")</f>
        <v/>
      </c>
      <c r="X186" s="117" t="str">
        <f>IF(登録済データ!$B189&lt;&gt;0,登録済データ!V189,"")</f>
        <v/>
      </c>
      <c r="Y186" s="117" t="str">
        <f>IF(登録済データ!$B189&lt;&gt;0,登録済データ!W189,"")</f>
        <v/>
      </c>
      <c r="Z186" s="117" t="str">
        <f>IF(登録済データ!$B189&lt;&gt;0,登録済データ!X189,"")</f>
        <v/>
      </c>
      <c r="AA186" s="78" t="str">
        <f>IF($F186&lt;&gt;"",登録済データ!$C$4,"")</f>
        <v/>
      </c>
      <c r="AB186" s="78"/>
      <c r="AC186" s="78"/>
      <c r="AD186" s="117"/>
      <c r="AE186" s="78"/>
    </row>
    <row r="187" spans="1:31" ht="13.5" customHeight="1">
      <c r="A187" s="37"/>
      <c r="B187" s="138" t="str">
        <f>IF($F187&lt;&gt;"",登録済データ!$C$2,"")</f>
        <v/>
      </c>
      <c r="C187" s="138" t="str">
        <f>IF($F187&lt;&gt;"",IF($I$1="企業コード3桁",LEFT(登録済データ!$C$3,3),LEFT(登録済データ!$C$3,6)),"")</f>
        <v/>
      </c>
      <c r="D187" s="138"/>
      <c r="E187" s="139" t="str">
        <f>IF(登録済データ!$B190&lt;&gt;0,登録済データ!C190,"")</f>
        <v/>
      </c>
      <c r="F187" s="139" t="str">
        <f>IF(登録済データ!$B190&lt;&gt;0,登録済データ!D190,"")</f>
        <v/>
      </c>
      <c r="G187" s="130" t="str">
        <f>IF(登録済データ!$B190&lt;&gt;0,登録済データ!E190,"")</f>
        <v/>
      </c>
      <c r="H187" s="125" t="str">
        <f>IF(登録済データ!$B190&lt;&gt;0,IF(登録済データ!F190&lt;&gt;"",登録済データ!F190,""),"")</f>
        <v/>
      </c>
      <c r="I187" s="125" t="str">
        <f>IF(登録済データ!$B190&lt;&gt;0,IF(登録済データ!G190&lt;&gt;"",登録済データ!G190,""),"")</f>
        <v/>
      </c>
      <c r="J187" s="125" t="str">
        <f>IF(登録済データ!$B190&lt;&gt;0,IF(登録済データ!H190&lt;&gt;"",登録済データ!H190,""),"")</f>
        <v/>
      </c>
      <c r="K187" s="125" t="str">
        <f>IF(登録済データ!$B190&lt;&gt;0,IF(登録済データ!I190&lt;&gt;"",登録済データ!I190,""),"")</f>
        <v/>
      </c>
      <c r="L187" s="117" t="str">
        <f>IF(登録済データ!$B190&lt;&gt;0,登録済データ!J190,"")</f>
        <v/>
      </c>
      <c r="M187" s="117" t="str">
        <f>IF(登録済データ!$B190&lt;&gt;0,登録済データ!K190,"")</f>
        <v/>
      </c>
      <c r="N187" s="117" t="str">
        <f>IF(登録済データ!$B190&lt;&gt;0,登録済データ!L190,"")</f>
        <v/>
      </c>
      <c r="O187" s="117" t="str">
        <f>IF(登録済データ!$B190&lt;&gt;0,登録済データ!M190,"")</f>
        <v/>
      </c>
      <c r="P187" s="117" t="str">
        <f>IF(登録済データ!$B190&lt;&gt;0,登録済データ!N190,"")</f>
        <v/>
      </c>
      <c r="Q187" s="117" t="str">
        <f>IF(登録済データ!$B190&lt;&gt;0,登録済データ!O190,"")</f>
        <v/>
      </c>
      <c r="R187" s="117" t="str">
        <f>IF(登録済データ!$B190&lt;&gt;0,登録済データ!P190,"")</f>
        <v/>
      </c>
      <c r="S187" s="117" t="str">
        <f>IF(登録済データ!$B190&lt;&gt;0,登録済データ!Q190,"")</f>
        <v/>
      </c>
      <c r="T187" s="117" t="str">
        <f>IF(登録済データ!$B190&lt;&gt;0,登録済データ!R190,"")</f>
        <v/>
      </c>
      <c r="U187" s="117" t="str">
        <f>IF(登録済データ!$B190&lt;&gt;0,登録済データ!S190,"")</f>
        <v/>
      </c>
      <c r="V187" s="117" t="str">
        <f>IF(登録済データ!$B190&lt;&gt;0,登録済データ!T190,"")</f>
        <v/>
      </c>
      <c r="W187" s="117" t="str">
        <f>IF(登録済データ!$B190&lt;&gt;0,登録済データ!U190,"")</f>
        <v/>
      </c>
      <c r="X187" s="117" t="str">
        <f>IF(登録済データ!$B190&lt;&gt;0,登録済データ!V190,"")</f>
        <v/>
      </c>
      <c r="Y187" s="117" t="str">
        <f>IF(登録済データ!$B190&lt;&gt;0,登録済データ!W190,"")</f>
        <v/>
      </c>
      <c r="Z187" s="117" t="str">
        <f>IF(登録済データ!$B190&lt;&gt;0,登録済データ!X190,"")</f>
        <v/>
      </c>
      <c r="AA187" s="78" t="str">
        <f>IF($F187&lt;&gt;"",登録済データ!$C$4,"")</f>
        <v/>
      </c>
      <c r="AB187" s="78"/>
      <c r="AC187" s="78"/>
      <c r="AD187" s="117"/>
      <c r="AE187" s="78"/>
    </row>
    <row r="188" spans="1:31" ht="13.5" customHeight="1">
      <c r="A188" s="37"/>
      <c r="B188" s="138" t="str">
        <f>IF($F188&lt;&gt;"",登録済データ!$C$2,"")</f>
        <v/>
      </c>
      <c r="C188" s="138" t="str">
        <f>IF($F188&lt;&gt;"",IF($I$1="企業コード3桁",LEFT(登録済データ!$C$3,3),LEFT(登録済データ!$C$3,6)),"")</f>
        <v/>
      </c>
      <c r="D188" s="138"/>
      <c r="E188" s="139" t="str">
        <f>IF(登録済データ!$B191&lt;&gt;0,登録済データ!C191,"")</f>
        <v/>
      </c>
      <c r="F188" s="139" t="str">
        <f>IF(登録済データ!$B191&lt;&gt;0,登録済データ!D191,"")</f>
        <v/>
      </c>
      <c r="G188" s="130" t="str">
        <f>IF(登録済データ!$B191&lt;&gt;0,登録済データ!E191,"")</f>
        <v/>
      </c>
      <c r="H188" s="125" t="str">
        <f>IF(登録済データ!$B191&lt;&gt;0,IF(登録済データ!F191&lt;&gt;"",登録済データ!F191,""),"")</f>
        <v/>
      </c>
      <c r="I188" s="125" t="str">
        <f>IF(登録済データ!$B191&lt;&gt;0,IF(登録済データ!G191&lt;&gt;"",登録済データ!G191,""),"")</f>
        <v/>
      </c>
      <c r="J188" s="125" t="str">
        <f>IF(登録済データ!$B191&lt;&gt;0,IF(登録済データ!H191&lt;&gt;"",登録済データ!H191,""),"")</f>
        <v/>
      </c>
      <c r="K188" s="125" t="str">
        <f>IF(登録済データ!$B191&lt;&gt;0,IF(登録済データ!I191&lt;&gt;"",登録済データ!I191,""),"")</f>
        <v/>
      </c>
      <c r="L188" s="117" t="str">
        <f>IF(登録済データ!$B191&lt;&gt;0,登録済データ!J191,"")</f>
        <v/>
      </c>
      <c r="M188" s="117" t="str">
        <f>IF(登録済データ!$B191&lt;&gt;0,登録済データ!K191,"")</f>
        <v/>
      </c>
      <c r="N188" s="117" t="str">
        <f>IF(登録済データ!$B191&lt;&gt;0,登録済データ!L191,"")</f>
        <v/>
      </c>
      <c r="O188" s="117" t="str">
        <f>IF(登録済データ!$B191&lt;&gt;0,登録済データ!M191,"")</f>
        <v/>
      </c>
      <c r="P188" s="117" t="str">
        <f>IF(登録済データ!$B191&lt;&gt;0,登録済データ!N191,"")</f>
        <v/>
      </c>
      <c r="Q188" s="117" t="str">
        <f>IF(登録済データ!$B191&lt;&gt;0,登録済データ!O191,"")</f>
        <v/>
      </c>
      <c r="R188" s="117" t="str">
        <f>IF(登録済データ!$B191&lt;&gt;0,登録済データ!P191,"")</f>
        <v/>
      </c>
      <c r="S188" s="117" t="str">
        <f>IF(登録済データ!$B191&lt;&gt;0,登録済データ!Q191,"")</f>
        <v/>
      </c>
      <c r="T188" s="117" t="str">
        <f>IF(登録済データ!$B191&lt;&gt;0,登録済データ!R191,"")</f>
        <v/>
      </c>
      <c r="U188" s="117" t="str">
        <f>IF(登録済データ!$B191&lt;&gt;0,登録済データ!S191,"")</f>
        <v/>
      </c>
      <c r="V188" s="117" t="str">
        <f>IF(登録済データ!$B191&lt;&gt;0,登録済データ!T191,"")</f>
        <v/>
      </c>
      <c r="W188" s="117" t="str">
        <f>IF(登録済データ!$B191&lt;&gt;0,登録済データ!U191,"")</f>
        <v/>
      </c>
      <c r="X188" s="117" t="str">
        <f>IF(登録済データ!$B191&lt;&gt;0,登録済データ!V191,"")</f>
        <v/>
      </c>
      <c r="Y188" s="117" t="str">
        <f>IF(登録済データ!$B191&lt;&gt;0,登録済データ!W191,"")</f>
        <v/>
      </c>
      <c r="Z188" s="117" t="str">
        <f>IF(登録済データ!$B191&lt;&gt;0,登録済データ!X191,"")</f>
        <v/>
      </c>
      <c r="AA188" s="78" t="str">
        <f>IF($F188&lt;&gt;"",登録済データ!$C$4,"")</f>
        <v/>
      </c>
      <c r="AB188" s="78"/>
      <c r="AC188" s="78"/>
      <c r="AD188" s="117"/>
      <c r="AE188" s="78"/>
    </row>
    <row r="189" spans="1:31" ht="13.5" customHeight="1">
      <c r="A189" s="37"/>
      <c r="B189" s="138" t="str">
        <f>IF($F189&lt;&gt;"",登録済データ!$C$2,"")</f>
        <v/>
      </c>
      <c r="C189" s="138" t="str">
        <f>IF($F189&lt;&gt;"",IF($I$1="企業コード3桁",LEFT(登録済データ!$C$3,3),LEFT(登録済データ!$C$3,6)),"")</f>
        <v/>
      </c>
      <c r="D189" s="138"/>
      <c r="E189" s="139" t="str">
        <f>IF(登録済データ!$B192&lt;&gt;0,登録済データ!C192,"")</f>
        <v/>
      </c>
      <c r="F189" s="139" t="str">
        <f>IF(登録済データ!$B192&lt;&gt;0,登録済データ!D192,"")</f>
        <v/>
      </c>
      <c r="G189" s="130" t="str">
        <f>IF(登録済データ!$B192&lt;&gt;0,登録済データ!E192,"")</f>
        <v/>
      </c>
      <c r="H189" s="125" t="str">
        <f>IF(登録済データ!$B192&lt;&gt;0,IF(登録済データ!F192&lt;&gt;"",登録済データ!F192,""),"")</f>
        <v/>
      </c>
      <c r="I189" s="125" t="str">
        <f>IF(登録済データ!$B192&lt;&gt;0,IF(登録済データ!G192&lt;&gt;"",登録済データ!G192,""),"")</f>
        <v/>
      </c>
      <c r="J189" s="125" t="str">
        <f>IF(登録済データ!$B192&lt;&gt;0,IF(登録済データ!H192&lt;&gt;"",登録済データ!H192,""),"")</f>
        <v/>
      </c>
      <c r="K189" s="125" t="str">
        <f>IF(登録済データ!$B192&lt;&gt;0,IF(登録済データ!I192&lt;&gt;"",登録済データ!I192,""),"")</f>
        <v/>
      </c>
      <c r="L189" s="117" t="str">
        <f>IF(登録済データ!$B192&lt;&gt;0,登録済データ!J192,"")</f>
        <v/>
      </c>
      <c r="M189" s="117" t="str">
        <f>IF(登録済データ!$B192&lt;&gt;0,登録済データ!K192,"")</f>
        <v/>
      </c>
      <c r="N189" s="117" t="str">
        <f>IF(登録済データ!$B192&lt;&gt;0,登録済データ!L192,"")</f>
        <v/>
      </c>
      <c r="O189" s="117" t="str">
        <f>IF(登録済データ!$B192&lt;&gt;0,登録済データ!M192,"")</f>
        <v/>
      </c>
      <c r="P189" s="117" t="str">
        <f>IF(登録済データ!$B192&lt;&gt;0,登録済データ!N192,"")</f>
        <v/>
      </c>
      <c r="Q189" s="117" t="str">
        <f>IF(登録済データ!$B192&lt;&gt;0,登録済データ!O192,"")</f>
        <v/>
      </c>
      <c r="R189" s="117" t="str">
        <f>IF(登録済データ!$B192&lt;&gt;0,登録済データ!P192,"")</f>
        <v/>
      </c>
      <c r="S189" s="117" t="str">
        <f>IF(登録済データ!$B192&lt;&gt;0,登録済データ!Q192,"")</f>
        <v/>
      </c>
      <c r="T189" s="117" t="str">
        <f>IF(登録済データ!$B192&lt;&gt;0,登録済データ!R192,"")</f>
        <v/>
      </c>
      <c r="U189" s="117" t="str">
        <f>IF(登録済データ!$B192&lt;&gt;0,登録済データ!S192,"")</f>
        <v/>
      </c>
      <c r="V189" s="117" t="str">
        <f>IF(登録済データ!$B192&lt;&gt;0,登録済データ!T192,"")</f>
        <v/>
      </c>
      <c r="W189" s="117" t="str">
        <f>IF(登録済データ!$B192&lt;&gt;0,登録済データ!U192,"")</f>
        <v/>
      </c>
      <c r="X189" s="117" t="str">
        <f>IF(登録済データ!$B192&lt;&gt;0,登録済データ!V192,"")</f>
        <v/>
      </c>
      <c r="Y189" s="117" t="str">
        <f>IF(登録済データ!$B192&lt;&gt;0,登録済データ!W192,"")</f>
        <v/>
      </c>
      <c r="Z189" s="117" t="str">
        <f>IF(登録済データ!$B192&lt;&gt;0,登録済データ!X192,"")</f>
        <v/>
      </c>
      <c r="AA189" s="78" t="str">
        <f>IF($F189&lt;&gt;"",登録済データ!$C$4,"")</f>
        <v/>
      </c>
      <c r="AB189" s="78"/>
      <c r="AC189" s="78"/>
      <c r="AD189" s="117"/>
      <c r="AE189" s="78"/>
    </row>
    <row r="190" spans="1:31" ht="13.5" customHeight="1">
      <c r="A190" s="37"/>
      <c r="B190" s="138" t="str">
        <f>IF($F190&lt;&gt;"",登録済データ!$C$2,"")</f>
        <v/>
      </c>
      <c r="C190" s="138" t="str">
        <f>IF($F190&lt;&gt;"",IF($I$1="企業コード3桁",LEFT(登録済データ!$C$3,3),LEFT(登録済データ!$C$3,6)),"")</f>
        <v/>
      </c>
      <c r="D190" s="138"/>
      <c r="E190" s="139" t="str">
        <f>IF(登録済データ!$B193&lt;&gt;0,登録済データ!C193,"")</f>
        <v/>
      </c>
      <c r="F190" s="139" t="str">
        <f>IF(登録済データ!$B193&lt;&gt;0,登録済データ!D193,"")</f>
        <v/>
      </c>
      <c r="G190" s="130" t="str">
        <f>IF(登録済データ!$B193&lt;&gt;0,登録済データ!E193,"")</f>
        <v/>
      </c>
      <c r="H190" s="125" t="str">
        <f>IF(登録済データ!$B193&lt;&gt;0,IF(登録済データ!F193&lt;&gt;"",登録済データ!F193,""),"")</f>
        <v/>
      </c>
      <c r="I190" s="125" t="str">
        <f>IF(登録済データ!$B193&lt;&gt;0,IF(登録済データ!G193&lt;&gt;"",登録済データ!G193,""),"")</f>
        <v/>
      </c>
      <c r="J190" s="125" t="str">
        <f>IF(登録済データ!$B193&lt;&gt;0,IF(登録済データ!H193&lt;&gt;"",登録済データ!H193,""),"")</f>
        <v/>
      </c>
      <c r="K190" s="125" t="str">
        <f>IF(登録済データ!$B193&lt;&gt;0,IF(登録済データ!I193&lt;&gt;"",登録済データ!I193,""),"")</f>
        <v/>
      </c>
      <c r="L190" s="117" t="str">
        <f>IF(登録済データ!$B193&lt;&gt;0,登録済データ!J193,"")</f>
        <v/>
      </c>
      <c r="M190" s="117" t="str">
        <f>IF(登録済データ!$B193&lt;&gt;0,登録済データ!K193,"")</f>
        <v/>
      </c>
      <c r="N190" s="117" t="str">
        <f>IF(登録済データ!$B193&lt;&gt;0,登録済データ!L193,"")</f>
        <v/>
      </c>
      <c r="O190" s="117" t="str">
        <f>IF(登録済データ!$B193&lt;&gt;0,登録済データ!M193,"")</f>
        <v/>
      </c>
      <c r="P190" s="117" t="str">
        <f>IF(登録済データ!$B193&lt;&gt;0,登録済データ!N193,"")</f>
        <v/>
      </c>
      <c r="Q190" s="117" t="str">
        <f>IF(登録済データ!$B193&lt;&gt;0,登録済データ!O193,"")</f>
        <v/>
      </c>
      <c r="R190" s="117" t="str">
        <f>IF(登録済データ!$B193&lt;&gt;0,登録済データ!P193,"")</f>
        <v/>
      </c>
      <c r="S190" s="117" t="str">
        <f>IF(登録済データ!$B193&lt;&gt;0,登録済データ!Q193,"")</f>
        <v/>
      </c>
      <c r="T190" s="117" t="str">
        <f>IF(登録済データ!$B193&lt;&gt;0,登録済データ!R193,"")</f>
        <v/>
      </c>
      <c r="U190" s="117" t="str">
        <f>IF(登録済データ!$B193&lt;&gt;0,登録済データ!S193,"")</f>
        <v/>
      </c>
      <c r="V190" s="117" t="str">
        <f>IF(登録済データ!$B193&lt;&gt;0,登録済データ!T193,"")</f>
        <v/>
      </c>
      <c r="W190" s="117" t="str">
        <f>IF(登録済データ!$B193&lt;&gt;0,登録済データ!U193,"")</f>
        <v/>
      </c>
      <c r="X190" s="117" t="str">
        <f>IF(登録済データ!$B193&lt;&gt;0,登録済データ!V193,"")</f>
        <v/>
      </c>
      <c r="Y190" s="117" t="str">
        <f>IF(登録済データ!$B193&lt;&gt;0,登録済データ!W193,"")</f>
        <v/>
      </c>
      <c r="Z190" s="117" t="str">
        <f>IF(登録済データ!$B193&lt;&gt;0,登録済データ!X193,"")</f>
        <v/>
      </c>
      <c r="AA190" s="78" t="str">
        <f>IF($F190&lt;&gt;"",登録済データ!$C$4,"")</f>
        <v/>
      </c>
      <c r="AB190" s="78"/>
      <c r="AC190" s="78"/>
      <c r="AD190" s="117"/>
      <c r="AE190" s="78"/>
    </row>
    <row r="191" spans="1:31" ht="13.5" customHeight="1">
      <c r="A191" s="37"/>
      <c r="B191" s="138" t="str">
        <f>IF($F191&lt;&gt;"",登録済データ!$C$2,"")</f>
        <v/>
      </c>
      <c r="C191" s="138" t="str">
        <f>IF($F191&lt;&gt;"",IF($I$1="企業コード3桁",LEFT(登録済データ!$C$3,3),LEFT(登録済データ!$C$3,6)),"")</f>
        <v/>
      </c>
      <c r="D191" s="138"/>
      <c r="E191" s="139" t="str">
        <f>IF(登録済データ!$B194&lt;&gt;0,登録済データ!C194,"")</f>
        <v/>
      </c>
      <c r="F191" s="139" t="str">
        <f>IF(登録済データ!$B194&lt;&gt;0,登録済データ!D194,"")</f>
        <v/>
      </c>
      <c r="G191" s="130" t="str">
        <f>IF(登録済データ!$B194&lt;&gt;0,登録済データ!E194,"")</f>
        <v/>
      </c>
      <c r="H191" s="125" t="str">
        <f>IF(登録済データ!$B194&lt;&gt;0,IF(登録済データ!F194&lt;&gt;"",登録済データ!F194,""),"")</f>
        <v/>
      </c>
      <c r="I191" s="125" t="str">
        <f>IF(登録済データ!$B194&lt;&gt;0,IF(登録済データ!G194&lt;&gt;"",登録済データ!G194,""),"")</f>
        <v/>
      </c>
      <c r="J191" s="125" t="str">
        <f>IF(登録済データ!$B194&lt;&gt;0,IF(登録済データ!H194&lt;&gt;"",登録済データ!H194,""),"")</f>
        <v/>
      </c>
      <c r="K191" s="125" t="str">
        <f>IF(登録済データ!$B194&lt;&gt;0,IF(登録済データ!I194&lt;&gt;"",登録済データ!I194,""),"")</f>
        <v/>
      </c>
      <c r="L191" s="117" t="str">
        <f>IF(登録済データ!$B194&lt;&gt;0,登録済データ!J194,"")</f>
        <v/>
      </c>
      <c r="M191" s="117" t="str">
        <f>IF(登録済データ!$B194&lt;&gt;0,登録済データ!K194,"")</f>
        <v/>
      </c>
      <c r="N191" s="117" t="str">
        <f>IF(登録済データ!$B194&lt;&gt;0,登録済データ!L194,"")</f>
        <v/>
      </c>
      <c r="O191" s="117" t="str">
        <f>IF(登録済データ!$B194&lt;&gt;0,登録済データ!M194,"")</f>
        <v/>
      </c>
      <c r="P191" s="117" t="str">
        <f>IF(登録済データ!$B194&lt;&gt;0,登録済データ!N194,"")</f>
        <v/>
      </c>
      <c r="Q191" s="117" t="str">
        <f>IF(登録済データ!$B194&lt;&gt;0,登録済データ!O194,"")</f>
        <v/>
      </c>
      <c r="R191" s="117" t="str">
        <f>IF(登録済データ!$B194&lt;&gt;0,登録済データ!P194,"")</f>
        <v/>
      </c>
      <c r="S191" s="117" t="str">
        <f>IF(登録済データ!$B194&lt;&gt;0,登録済データ!Q194,"")</f>
        <v/>
      </c>
      <c r="T191" s="117" t="str">
        <f>IF(登録済データ!$B194&lt;&gt;0,登録済データ!R194,"")</f>
        <v/>
      </c>
      <c r="U191" s="117" t="str">
        <f>IF(登録済データ!$B194&lt;&gt;0,登録済データ!S194,"")</f>
        <v/>
      </c>
      <c r="V191" s="117" t="str">
        <f>IF(登録済データ!$B194&lt;&gt;0,登録済データ!T194,"")</f>
        <v/>
      </c>
      <c r="W191" s="117" t="str">
        <f>IF(登録済データ!$B194&lt;&gt;0,登録済データ!U194,"")</f>
        <v/>
      </c>
      <c r="X191" s="117" t="str">
        <f>IF(登録済データ!$B194&lt;&gt;0,登録済データ!V194,"")</f>
        <v/>
      </c>
      <c r="Y191" s="117" t="str">
        <f>IF(登録済データ!$B194&lt;&gt;0,登録済データ!W194,"")</f>
        <v/>
      </c>
      <c r="Z191" s="117" t="str">
        <f>IF(登録済データ!$B194&lt;&gt;0,登録済データ!X194,"")</f>
        <v/>
      </c>
      <c r="AA191" s="78" t="str">
        <f>IF($F191&lt;&gt;"",登録済データ!$C$4,"")</f>
        <v/>
      </c>
      <c r="AB191" s="78"/>
      <c r="AC191" s="78"/>
      <c r="AD191" s="117"/>
      <c r="AE191" s="78"/>
    </row>
    <row r="192" spans="1:31" ht="13.5" customHeight="1">
      <c r="A192" s="37"/>
      <c r="B192" s="138" t="str">
        <f>IF($F192&lt;&gt;"",登録済データ!$C$2,"")</f>
        <v/>
      </c>
      <c r="C192" s="138" t="str">
        <f>IF($F192&lt;&gt;"",IF($I$1="企業コード3桁",LEFT(登録済データ!$C$3,3),LEFT(登録済データ!$C$3,6)),"")</f>
        <v/>
      </c>
      <c r="D192" s="138"/>
      <c r="E192" s="139" t="str">
        <f>IF(登録済データ!$B195&lt;&gt;0,登録済データ!C195,"")</f>
        <v/>
      </c>
      <c r="F192" s="139" t="str">
        <f>IF(登録済データ!$B195&lt;&gt;0,登録済データ!D195,"")</f>
        <v/>
      </c>
      <c r="G192" s="130" t="str">
        <f>IF(登録済データ!$B195&lt;&gt;0,登録済データ!E195,"")</f>
        <v/>
      </c>
      <c r="H192" s="125" t="str">
        <f>IF(登録済データ!$B195&lt;&gt;0,IF(登録済データ!F195&lt;&gt;"",登録済データ!F195,""),"")</f>
        <v/>
      </c>
      <c r="I192" s="125" t="str">
        <f>IF(登録済データ!$B195&lt;&gt;0,IF(登録済データ!G195&lt;&gt;"",登録済データ!G195,""),"")</f>
        <v/>
      </c>
      <c r="J192" s="125" t="str">
        <f>IF(登録済データ!$B195&lt;&gt;0,IF(登録済データ!H195&lt;&gt;"",登録済データ!H195,""),"")</f>
        <v/>
      </c>
      <c r="K192" s="125" t="str">
        <f>IF(登録済データ!$B195&lt;&gt;0,IF(登録済データ!I195&lt;&gt;"",登録済データ!I195,""),"")</f>
        <v/>
      </c>
      <c r="L192" s="117" t="str">
        <f>IF(登録済データ!$B195&lt;&gt;0,登録済データ!J195,"")</f>
        <v/>
      </c>
      <c r="M192" s="117" t="str">
        <f>IF(登録済データ!$B195&lt;&gt;0,登録済データ!K195,"")</f>
        <v/>
      </c>
      <c r="N192" s="117" t="str">
        <f>IF(登録済データ!$B195&lt;&gt;0,登録済データ!L195,"")</f>
        <v/>
      </c>
      <c r="O192" s="117" t="str">
        <f>IF(登録済データ!$B195&lt;&gt;0,登録済データ!M195,"")</f>
        <v/>
      </c>
      <c r="P192" s="117" t="str">
        <f>IF(登録済データ!$B195&lt;&gt;0,登録済データ!N195,"")</f>
        <v/>
      </c>
      <c r="Q192" s="117" t="str">
        <f>IF(登録済データ!$B195&lt;&gt;0,登録済データ!O195,"")</f>
        <v/>
      </c>
      <c r="R192" s="117" t="str">
        <f>IF(登録済データ!$B195&lt;&gt;0,登録済データ!P195,"")</f>
        <v/>
      </c>
      <c r="S192" s="117" t="str">
        <f>IF(登録済データ!$B195&lt;&gt;0,登録済データ!Q195,"")</f>
        <v/>
      </c>
      <c r="T192" s="117" t="str">
        <f>IF(登録済データ!$B195&lt;&gt;0,登録済データ!R195,"")</f>
        <v/>
      </c>
      <c r="U192" s="117" t="str">
        <f>IF(登録済データ!$B195&lt;&gt;0,登録済データ!S195,"")</f>
        <v/>
      </c>
      <c r="V192" s="117" t="str">
        <f>IF(登録済データ!$B195&lt;&gt;0,登録済データ!T195,"")</f>
        <v/>
      </c>
      <c r="W192" s="117" t="str">
        <f>IF(登録済データ!$B195&lt;&gt;0,登録済データ!U195,"")</f>
        <v/>
      </c>
      <c r="X192" s="117" t="str">
        <f>IF(登録済データ!$B195&lt;&gt;0,登録済データ!V195,"")</f>
        <v/>
      </c>
      <c r="Y192" s="117" t="str">
        <f>IF(登録済データ!$B195&lt;&gt;0,登録済データ!W195,"")</f>
        <v/>
      </c>
      <c r="Z192" s="117" t="str">
        <f>IF(登録済データ!$B195&lt;&gt;0,登録済データ!X195,"")</f>
        <v/>
      </c>
      <c r="AA192" s="78" t="str">
        <f>IF($F192&lt;&gt;"",登録済データ!$C$4,"")</f>
        <v/>
      </c>
      <c r="AB192" s="78"/>
      <c r="AC192" s="78"/>
      <c r="AD192" s="117"/>
      <c r="AE192" s="78"/>
    </row>
    <row r="193" spans="1:31" s="120" customFormat="1" ht="13.5" customHeight="1">
      <c r="A193" s="37"/>
      <c r="B193" s="138" t="str">
        <f>IF($F193&lt;&gt;"",登録済データ!$C$2,"")</f>
        <v/>
      </c>
      <c r="C193" s="138" t="str">
        <f>IF($F193&lt;&gt;"",IF($I$1="企業コード3桁",LEFT(登録済データ!$C$3,3),LEFT(登録済データ!$C$3,6)),"")</f>
        <v/>
      </c>
      <c r="D193" s="138"/>
      <c r="E193" s="139" t="str">
        <f>IF(登録済データ!$B196&lt;&gt;0,登録済データ!C196,"")</f>
        <v/>
      </c>
      <c r="F193" s="139" t="str">
        <f>IF(登録済データ!$B196&lt;&gt;0,登録済データ!D196,"")</f>
        <v/>
      </c>
      <c r="G193" s="130" t="str">
        <f>IF(登録済データ!$B196&lt;&gt;0,登録済データ!E196,"")</f>
        <v/>
      </c>
      <c r="H193" s="125" t="str">
        <f>IF(登録済データ!$B196&lt;&gt;0,IF(登録済データ!F196&lt;&gt;"",登録済データ!F196,""),"")</f>
        <v/>
      </c>
      <c r="I193" s="125" t="str">
        <f>IF(登録済データ!$B196&lt;&gt;0,IF(登録済データ!G196&lt;&gt;"",登録済データ!G196,""),"")</f>
        <v/>
      </c>
      <c r="J193" s="125" t="str">
        <f>IF(登録済データ!$B196&lt;&gt;0,IF(登録済データ!H196&lt;&gt;"",登録済データ!H196,""),"")</f>
        <v/>
      </c>
      <c r="K193" s="125" t="str">
        <f>IF(登録済データ!$B196&lt;&gt;0,IF(登録済データ!I196&lt;&gt;"",登録済データ!I196,""),"")</f>
        <v/>
      </c>
      <c r="L193" s="117" t="str">
        <f>IF(登録済データ!$B196&lt;&gt;0,登録済データ!J196,"")</f>
        <v/>
      </c>
      <c r="M193" s="117" t="str">
        <f>IF(登録済データ!$B196&lt;&gt;0,登録済データ!K196,"")</f>
        <v/>
      </c>
      <c r="N193" s="117" t="str">
        <f>IF(登録済データ!$B196&lt;&gt;0,登録済データ!L196,"")</f>
        <v/>
      </c>
      <c r="O193" s="117" t="str">
        <f>IF(登録済データ!$B196&lt;&gt;0,登録済データ!M196,"")</f>
        <v/>
      </c>
      <c r="P193" s="117" t="str">
        <f>IF(登録済データ!$B196&lt;&gt;0,登録済データ!N196,"")</f>
        <v/>
      </c>
      <c r="Q193" s="117" t="str">
        <f>IF(登録済データ!$B196&lt;&gt;0,登録済データ!O196,"")</f>
        <v/>
      </c>
      <c r="R193" s="117" t="str">
        <f>IF(登録済データ!$B196&lt;&gt;0,登録済データ!P196,"")</f>
        <v/>
      </c>
      <c r="S193" s="117" t="str">
        <f>IF(登録済データ!$B196&lt;&gt;0,登録済データ!Q196,"")</f>
        <v/>
      </c>
      <c r="T193" s="117" t="str">
        <f>IF(登録済データ!$B196&lt;&gt;0,登録済データ!R196,"")</f>
        <v/>
      </c>
      <c r="U193" s="117" t="str">
        <f>IF(登録済データ!$B196&lt;&gt;0,登録済データ!S196,"")</f>
        <v/>
      </c>
      <c r="V193" s="117" t="str">
        <f>IF(登録済データ!$B196&lt;&gt;0,登録済データ!T196,"")</f>
        <v/>
      </c>
      <c r="W193" s="117" t="str">
        <f>IF(登録済データ!$B196&lt;&gt;0,登録済データ!U196,"")</f>
        <v/>
      </c>
      <c r="X193" s="117" t="str">
        <f>IF(登録済データ!$B196&lt;&gt;0,登録済データ!V196,"")</f>
        <v/>
      </c>
      <c r="Y193" s="117" t="str">
        <f>IF(登録済データ!$B196&lt;&gt;0,登録済データ!W196,"")</f>
        <v/>
      </c>
      <c r="Z193" s="117" t="str">
        <f>IF(登録済データ!$B196&lt;&gt;0,登録済データ!X196,"")</f>
        <v/>
      </c>
      <c r="AA193" s="78" t="str">
        <f>IF($F193&lt;&gt;"",登録済データ!$C$4,"")</f>
        <v/>
      </c>
      <c r="AB193" s="78"/>
      <c r="AC193" s="78"/>
      <c r="AD193" s="117"/>
      <c r="AE193" s="78"/>
    </row>
    <row r="194" spans="1:31" s="120" customFormat="1" ht="13.5" customHeight="1">
      <c r="A194" s="37"/>
      <c r="B194" s="138" t="str">
        <f>IF($F194&lt;&gt;"",登録済データ!$C$2,"")</f>
        <v/>
      </c>
      <c r="C194" s="138" t="str">
        <f>IF($F194&lt;&gt;"",IF($I$1="企業コード3桁",LEFT(登録済データ!$C$3,3),LEFT(登録済データ!$C$3,6)),"")</f>
        <v/>
      </c>
      <c r="D194" s="138"/>
      <c r="E194" s="139" t="str">
        <f>IF(登録済データ!$B197&lt;&gt;0,登録済データ!C197,"")</f>
        <v/>
      </c>
      <c r="F194" s="139" t="str">
        <f>IF(登録済データ!$B197&lt;&gt;0,登録済データ!D197,"")</f>
        <v/>
      </c>
      <c r="G194" s="130" t="str">
        <f>IF(登録済データ!$B197&lt;&gt;0,登録済データ!E197,"")</f>
        <v/>
      </c>
      <c r="H194" s="125" t="str">
        <f>IF(登録済データ!$B197&lt;&gt;0,IF(登録済データ!F197&lt;&gt;"",登録済データ!F197,""),"")</f>
        <v/>
      </c>
      <c r="I194" s="125" t="str">
        <f>IF(登録済データ!$B197&lt;&gt;0,IF(登録済データ!G197&lt;&gt;"",登録済データ!G197,""),"")</f>
        <v/>
      </c>
      <c r="J194" s="125" t="str">
        <f>IF(登録済データ!$B197&lt;&gt;0,IF(登録済データ!H197&lt;&gt;"",登録済データ!H197,""),"")</f>
        <v/>
      </c>
      <c r="K194" s="125" t="str">
        <f>IF(登録済データ!$B197&lt;&gt;0,IF(登録済データ!I197&lt;&gt;"",登録済データ!I197,""),"")</f>
        <v/>
      </c>
      <c r="L194" s="117" t="str">
        <f>IF(登録済データ!$B197&lt;&gt;0,登録済データ!J197,"")</f>
        <v/>
      </c>
      <c r="M194" s="117" t="str">
        <f>IF(登録済データ!$B197&lt;&gt;0,登録済データ!K197,"")</f>
        <v/>
      </c>
      <c r="N194" s="117" t="str">
        <f>IF(登録済データ!$B197&lt;&gt;0,登録済データ!L197,"")</f>
        <v/>
      </c>
      <c r="O194" s="117" t="str">
        <f>IF(登録済データ!$B197&lt;&gt;0,登録済データ!M197,"")</f>
        <v/>
      </c>
      <c r="P194" s="117" t="str">
        <f>IF(登録済データ!$B197&lt;&gt;0,登録済データ!N197,"")</f>
        <v/>
      </c>
      <c r="Q194" s="117" t="str">
        <f>IF(登録済データ!$B197&lt;&gt;0,登録済データ!O197,"")</f>
        <v/>
      </c>
      <c r="R194" s="117" t="str">
        <f>IF(登録済データ!$B197&lt;&gt;0,登録済データ!P197,"")</f>
        <v/>
      </c>
      <c r="S194" s="117" t="str">
        <f>IF(登録済データ!$B197&lt;&gt;0,登録済データ!Q197,"")</f>
        <v/>
      </c>
      <c r="T194" s="117" t="str">
        <f>IF(登録済データ!$B197&lt;&gt;0,登録済データ!R197,"")</f>
        <v/>
      </c>
      <c r="U194" s="117" t="str">
        <f>IF(登録済データ!$B197&lt;&gt;0,登録済データ!S197,"")</f>
        <v/>
      </c>
      <c r="V194" s="117" t="str">
        <f>IF(登録済データ!$B197&lt;&gt;0,登録済データ!T197,"")</f>
        <v/>
      </c>
      <c r="W194" s="117" t="str">
        <f>IF(登録済データ!$B197&lt;&gt;0,登録済データ!U197,"")</f>
        <v/>
      </c>
      <c r="X194" s="117" t="str">
        <f>IF(登録済データ!$B197&lt;&gt;0,登録済データ!V197,"")</f>
        <v/>
      </c>
      <c r="Y194" s="117" t="str">
        <f>IF(登録済データ!$B197&lt;&gt;0,登録済データ!W197,"")</f>
        <v/>
      </c>
      <c r="Z194" s="117" t="str">
        <f>IF(登録済データ!$B197&lt;&gt;0,登録済データ!X197,"")</f>
        <v/>
      </c>
      <c r="AA194" s="78" t="str">
        <f>IF($F194&lt;&gt;"",登録済データ!$C$4,"")</f>
        <v/>
      </c>
      <c r="AB194" s="78"/>
      <c r="AC194" s="78"/>
      <c r="AD194" s="117"/>
      <c r="AE194" s="78"/>
    </row>
    <row r="195" spans="1:31" s="120" customFormat="1" ht="13.5" customHeight="1">
      <c r="A195" s="37"/>
      <c r="B195" s="138" t="str">
        <f>IF($F195&lt;&gt;"",登録済データ!$C$2,"")</f>
        <v/>
      </c>
      <c r="C195" s="138" t="str">
        <f>IF($F195&lt;&gt;"",IF($I$1="企業コード3桁",LEFT(登録済データ!$C$3,3),LEFT(登録済データ!$C$3,6)),"")</f>
        <v/>
      </c>
      <c r="D195" s="138"/>
      <c r="E195" s="139" t="str">
        <f>IF(登録済データ!$B198&lt;&gt;0,登録済データ!C198,"")</f>
        <v/>
      </c>
      <c r="F195" s="139" t="str">
        <f>IF(登録済データ!$B198&lt;&gt;0,登録済データ!D198,"")</f>
        <v/>
      </c>
      <c r="G195" s="130" t="str">
        <f>IF(登録済データ!$B198&lt;&gt;0,登録済データ!E198,"")</f>
        <v/>
      </c>
      <c r="H195" s="125" t="str">
        <f>IF(登録済データ!$B198&lt;&gt;0,IF(登録済データ!F198&lt;&gt;"",登録済データ!F198,""),"")</f>
        <v/>
      </c>
      <c r="I195" s="125" t="str">
        <f>IF(登録済データ!$B198&lt;&gt;0,IF(登録済データ!G198&lt;&gt;"",登録済データ!G198,""),"")</f>
        <v/>
      </c>
      <c r="J195" s="125" t="str">
        <f>IF(登録済データ!$B198&lt;&gt;0,IF(登録済データ!H198&lt;&gt;"",登録済データ!H198,""),"")</f>
        <v/>
      </c>
      <c r="K195" s="125" t="str">
        <f>IF(登録済データ!$B198&lt;&gt;0,IF(登録済データ!I198&lt;&gt;"",登録済データ!I198,""),"")</f>
        <v/>
      </c>
      <c r="L195" s="117" t="str">
        <f>IF(登録済データ!$B198&lt;&gt;0,登録済データ!J198,"")</f>
        <v/>
      </c>
      <c r="M195" s="117" t="str">
        <f>IF(登録済データ!$B198&lt;&gt;0,登録済データ!K198,"")</f>
        <v/>
      </c>
      <c r="N195" s="117" t="str">
        <f>IF(登録済データ!$B198&lt;&gt;0,登録済データ!L198,"")</f>
        <v/>
      </c>
      <c r="O195" s="117" t="str">
        <f>IF(登録済データ!$B198&lt;&gt;0,登録済データ!M198,"")</f>
        <v/>
      </c>
      <c r="P195" s="117" t="str">
        <f>IF(登録済データ!$B198&lt;&gt;0,登録済データ!N198,"")</f>
        <v/>
      </c>
      <c r="Q195" s="117" t="str">
        <f>IF(登録済データ!$B198&lt;&gt;0,登録済データ!O198,"")</f>
        <v/>
      </c>
      <c r="R195" s="117" t="str">
        <f>IF(登録済データ!$B198&lt;&gt;0,登録済データ!P198,"")</f>
        <v/>
      </c>
      <c r="S195" s="117" t="str">
        <f>IF(登録済データ!$B198&lt;&gt;0,登録済データ!Q198,"")</f>
        <v/>
      </c>
      <c r="T195" s="117" t="str">
        <f>IF(登録済データ!$B198&lt;&gt;0,登録済データ!R198,"")</f>
        <v/>
      </c>
      <c r="U195" s="117" t="str">
        <f>IF(登録済データ!$B198&lt;&gt;0,登録済データ!S198,"")</f>
        <v/>
      </c>
      <c r="V195" s="117" t="str">
        <f>IF(登録済データ!$B198&lt;&gt;0,登録済データ!T198,"")</f>
        <v/>
      </c>
      <c r="W195" s="117" t="str">
        <f>IF(登録済データ!$B198&lt;&gt;0,登録済データ!U198,"")</f>
        <v/>
      </c>
      <c r="X195" s="117" t="str">
        <f>IF(登録済データ!$B198&lt;&gt;0,登録済データ!V198,"")</f>
        <v/>
      </c>
      <c r="Y195" s="117" t="str">
        <f>IF(登録済データ!$B198&lt;&gt;0,登録済データ!W198,"")</f>
        <v/>
      </c>
      <c r="Z195" s="117" t="str">
        <f>IF(登録済データ!$B198&lt;&gt;0,登録済データ!X198,"")</f>
        <v/>
      </c>
      <c r="AA195" s="78" t="str">
        <f>IF($F195&lt;&gt;"",登録済データ!$C$4,"")</f>
        <v/>
      </c>
      <c r="AB195" s="78"/>
      <c r="AC195" s="78"/>
      <c r="AD195" s="117"/>
      <c r="AE195" s="78"/>
    </row>
    <row r="196" spans="1:31" s="120" customFormat="1" ht="13.5" customHeight="1">
      <c r="A196" s="37"/>
      <c r="B196" s="138" t="str">
        <f>IF($F196&lt;&gt;"",登録済データ!$C$2,"")</f>
        <v/>
      </c>
      <c r="C196" s="138" t="str">
        <f>IF($F196&lt;&gt;"",IF($I$1="企業コード3桁",LEFT(登録済データ!$C$3,3),LEFT(登録済データ!$C$3,6)),"")</f>
        <v/>
      </c>
      <c r="D196" s="138"/>
      <c r="E196" s="139" t="str">
        <f>IF(登録済データ!$B199&lt;&gt;0,登録済データ!C199,"")</f>
        <v/>
      </c>
      <c r="F196" s="139" t="str">
        <f>IF(登録済データ!$B199&lt;&gt;0,登録済データ!D199,"")</f>
        <v/>
      </c>
      <c r="G196" s="130" t="str">
        <f>IF(登録済データ!$B199&lt;&gt;0,登録済データ!E199,"")</f>
        <v/>
      </c>
      <c r="H196" s="125" t="str">
        <f>IF(登録済データ!$B199&lt;&gt;0,IF(登録済データ!F199&lt;&gt;"",登録済データ!F199,""),"")</f>
        <v/>
      </c>
      <c r="I196" s="125" t="str">
        <f>IF(登録済データ!$B199&lt;&gt;0,IF(登録済データ!G199&lt;&gt;"",登録済データ!G199,""),"")</f>
        <v/>
      </c>
      <c r="J196" s="125" t="str">
        <f>IF(登録済データ!$B199&lt;&gt;0,IF(登録済データ!H199&lt;&gt;"",登録済データ!H199,""),"")</f>
        <v/>
      </c>
      <c r="K196" s="125" t="str">
        <f>IF(登録済データ!$B199&lt;&gt;0,IF(登録済データ!I199&lt;&gt;"",登録済データ!I199,""),"")</f>
        <v/>
      </c>
      <c r="L196" s="117" t="str">
        <f>IF(登録済データ!$B199&lt;&gt;0,登録済データ!J199,"")</f>
        <v/>
      </c>
      <c r="M196" s="117" t="str">
        <f>IF(登録済データ!$B199&lt;&gt;0,登録済データ!K199,"")</f>
        <v/>
      </c>
      <c r="N196" s="117" t="str">
        <f>IF(登録済データ!$B199&lt;&gt;0,登録済データ!L199,"")</f>
        <v/>
      </c>
      <c r="O196" s="117" t="str">
        <f>IF(登録済データ!$B199&lt;&gt;0,登録済データ!M199,"")</f>
        <v/>
      </c>
      <c r="P196" s="117" t="str">
        <f>IF(登録済データ!$B199&lt;&gt;0,登録済データ!N199,"")</f>
        <v/>
      </c>
      <c r="Q196" s="117" t="str">
        <f>IF(登録済データ!$B199&lt;&gt;0,登録済データ!O199,"")</f>
        <v/>
      </c>
      <c r="R196" s="117" t="str">
        <f>IF(登録済データ!$B199&lt;&gt;0,登録済データ!P199,"")</f>
        <v/>
      </c>
      <c r="S196" s="117" t="str">
        <f>IF(登録済データ!$B199&lt;&gt;0,登録済データ!Q199,"")</f>
        <v/>
      </c>
      <c r="T196" s="117" t="str">
        <f>IF(登録済データ!$B199&lt;&gt;0,登録済データ!R199,"")</f>
        <v/>
      </c>
      <c r="U196" s="117" t="str">
        <f>IF(登録済データ!$B199&lt;&gt;0,登録済データ!S199,"")</f>
        <v/>
      </c>
      <c r="V196" s="117" t="str">
        <f>IF(登録済データ!$B199&lt;&gt;0,登録済データ!T199,"")</f>
        <v/>
      </c>
      <c r="W196" s="117" t="str">
        <f>IF(登録済データ!$B199&lt;&gt;0,登録済データ!U199,"")</f>
        <v/>
      </c>
      <c r="X196" s="117" t="str">
        <f>IF(登録済データ!$B199&lt;&gt;0,登録済データ!V199,"")</f>
        <v/>
      </c>
      <c r="Y196" s="117" t="str">
        <f>IF(登録済データ!$B199&lt;&gt;0,登録済データ!W199,"")</f>
        <v/>
      </c>
      <c r="Z196" s="117" t="str">
        <f>IF(登録済データ!$B199&lt;&gt;0,登録済データ!X199,"")</f>
        <v/>
      </c>
      <c r="AA196" s="78" t="str">
        <f>IF($F196&lt;&gt;"",登録済データ!$C$4,"")</f>
        <v/>
      </c>
      <c r="AB196" s="78"/>
      <c r="AC196" s="78"/>
      <c r="AD196" s="117"/>
      <c r="AE196" s="78"/>
    </row>
    <row r="197" spans="1:31" s="120" customFormat="1" ht="13.5" customHeight="1">
      <c r="A197" s="37"/>
      <c r="B197" s="138" t="str">
        <f>IF($F197&lt;&gt;"",登録済データ!$C$2,"")</f>
        <v/>
      </c>
      <c r="C197" s="138" t="str">
        <f>IF($F197&lt;&gt;"",IF($I$1="企業コード3桁",LEFT(登録済データ!$C$3,3),LEFT(登録済データ!$C$3,6)),"")</f>
        <v/>
      </c>
      <c r="D197" s="138"/>
      <c r="E197" s="139" t="str">
        <f>IF(登録済データ!$B200&lt;&gt;0,登録済データ!C200,"")</f>
        <v/>
      </c>
      <c r="F197" s="139" t="str">
        <f>IF(登録済データ!$B200&lt;&gt;0,登録済データ!D200,"")</f>
        <v/>
      </c>
      <c r="G197" s="130" t="str">
        <f>IF(登録済データ!$B200&lt;&gt;0,登録済データ!E200,"")</f>
        <v/>
      </c>
      <c r="H197" s="125" t="str">
        <f>IF(登録済データ!$B200&lt;&gt;0,IF(登録済データ!F200&lt;&gt;"",登録済データ!F200,""),"")</f>
        <v/>
      </c>
      <c r="I197" s="125" t="str">
        <f>IF(登録済データ!$B200&lt;&gt;0,IF(登録済データ!G200&lt;&gt;"",登録済データ!G200,""),"")</f>
        <v/>
      </c>
      <c r="J197" s="125" t="str">
        <f>IF(登録済データ!$B200&lt;&gt;0,IF(登録済データ!H200&lt;&gt;"",登録済データ!H200,""),"")</f>
        <v/>
      </c>
      <c r="K197" s="125" t="str">
        <f>IF(登録済データ!$B200&lt;&gt;0,IF(登録済データ!I200&lt;&gt;"",登録済データ!I200,""),"")</f>
        <v/>
      </c>
      <c r="L197" s="117" t="str">
        <f>IF(登録済データ!$B200&lt;&gt;0,登録済データ!J200,"")</f>
        <v/>
      </c>
      <c r="M197" s="117" t="str">
        <f>IF(登録済データ!$B200&lt;&gt;0,登録済データ!K200,"")</f>
        <v/>
      </c>
      <c r="N197" s="117" t="str">
        <f>IF(登録済データ!$B200&lt;&gt;0,登録済データ!L200,"")</f>
        <v/>
      </c>
      <c r="O197" s="117" t="str">
        <f>IF(登録済データ!$B200&lt;&gt;0,登録済データ!M200,"")</f>
        <v/>
      </c>
      <c r="P197" s="117" t="str">
        <f>IF(登録済データ!$B200&lt;&gt;0,登録済データ!N200,"")</f>
        <v/>
      </c>
      <c r="Q197" s="117" t="str">
        <f>IF(登録済データ!$B200&lt;&gt;0,登録済データ!O200,"")</f>
        <v/>
      </c>
      <c r="R197" s="117" t="str">
        <f>IF(登録済データ!$B200&lt;&gt;0,登録済データ!P200,"")</f>
        <v/>
      </c>
      <c r="S197" s="117" t="str">
        <f>IF(登録済データ!$B200&lt;&gt;0,登録済データ!Q200,"")</f>
        <v/>
      </c>
      <c r="T197" s="117" t="str">
        <f>IF(登録済データ!$B200&lt;&gt;0,登録済データ!R200,"")</f>
        <v/>
      </c>
      <c r="U197" s="117" t="str">
        <f>IF(登録済データ!$B200&lt;&gt;0,登録済データ!S200,"")</f>
        <v/>
      </c>
      <c r="V197" s="117" t="str">
        <f>IF(登録済データ!$B200&lt;&gt;0,登録済データ!T200,"")</f>
        <v/>
      </c>
      <c r="W197" s="117" t="str">
        <f>IF(登録済データ!$B200&lt;&gt;0,登録済データ!U200,"")</f>
        <v/>
      </c>
      <c r="X197" s="117" t="str">
        <f>IF(登録済データ!$B200&lt;&gt;0,登録済データ!V200,"")</f>
        <v/>
      </c>
      <c r="Y197" s="117" t="str">
        <f>IF(登録済データ!$B200&lt;&gt;0,登録済データ!W200,"")</f>
        <v/>
      </c>
      <c r="Z197" s="117" t="str">
        <f>IF(登録済データ!$B200&lt;&gt;0,登録済データ!X200,"")</f>
        <v/>
      </c>
      <c r="AA197" s="78" t="str">
        <f>IF($F197&lt;&gt;"",登録済データ!$C$4,"")</f>
        <v/>
      </c>
      <c r="AB197" s="78"/>
      <c r="AC197" s="78"/>
      <c r="AD197" s="117"/>
      <c r="AE197" s="78"/>
    </row>
    <row r="198" spans="1:31" s="120" customFormat="1" ht="13.5" customHeight="1">
      <c r="A198" s="37"/>
      <c r="B198" s="138" t="str">
        <f>IF($F198&lt;&gt;"",登録済データ!$C$2,"")</f>
        <v/>
      </c>
      <c r="C198" s="138" t="str">
        <f>IF($F198&lt;&gt;"",IF($I$1="企業コード3桁",LEFT(登録済データ!$C$3,3),LEFT(登録済データ!$C$3,6)),"")</f>
        <v/>
      </c>
      <c r="D198" s="138"/>
      <c r="E198" s="139" t="str">
        <f>IF(登録済データ!$B201&lt;&gt;0,登録済データ!C201,"")</f>
        <v/>
      </c>
      <c r="F198" s="139" t="str">
        <f>IF(登録済データ!$B201&lt;&gt;0,登録済データ!D201,"")</f>
        <v/>
      </c>
      <c r="G198" s="130" t="str">
        <f>IF(登録済データ!$B201&lt;&gt;0,登録済データ!E201,"")</f>
        <v/>
      </c>
      <c r="H198" s="125" t="str">
        <f>IF(登録済データ!$B201&lt;&gt;0,IF(登録済データ!F201&lt;&gt;"",登録済データ!F201,""),"")</f>
        <v/>
      </c>
      <c r="I198" s="125" t="str">
        <f>IF(登録済データ!$B201&lt;&gt;0,IF(登録済データ!G201&lt;&gt;"",登録済データ!G201,""),"")</f>
        <v/>
      </c>
      <c r="J198" s="125" t="str">
        <f>IF(登録済データ!$B201&lt;&gt;0,IF(登録済データ!H201&lt;&gt;"",登録済データ!H201,""),"")</f>
        <v/>
      </c>
      <c r="K198" s="125" t="str">
        <f>IF(登録済データ!$B201&lt;&gt;0,IF(登録済データ!I201&lt;&gt;"",登録済データ!I201,""),"")</f>
        <v/>
      </c>
      <c r="L198" s="117" t="str">
        <f>IF(登録済データ!$B201&lt;&gt;0,登録済データ!J201,"")</f>
        <v/>
      </c>
      <c r="M198" s="117" t="str">
        <f>IF(登録済データ!$B201&lt;&gt;0,登録済データ!K201,"")</f>
        <v/>
      </c>
      <c r="N198" s="117" t="str">
        <f>IF(登録済データ!$B201&lt;&gt;0,登録済データ!L201,"")</f>
        <v/>
      </c>
      <c r="O198" s="117" t="str">
        <f>IF(登録済データ!$B201&lt;&gt;0,登録済データ!M201,"")</f>
        <v/>
      </c>
      <c r="P198" s="117" t="str">
        <f>IF(登録済データ!$B201&lt;&gt;0,登録済データ!N201,"")</f>
        <v/>
      </c>
      <c r="Q198" s="117" t="str">
        <f>IF(登録済データ!$B201&lt;&gt;0,登録済データ!O201,"")</f>
        <v/>
      </c>
      <c r="R198" s="117" t="str">
        <f>IF(登録済データ!$B201&lt;&gt;0,登録済データ!P201,"")</f>
        <v/>
      </c>
      <c r="S198" s="117" t="str">
        <f>IF(登録済データ!$B201&lt;&gt;0,登録済データ!Q201,"")</f>
        <v/>
      </c>
      <c r="T198" s="117" t="str">
        <f>IF(登録済データ!$B201&lt;&gt;0,登録済データ!R201,"")</f>
        <v/>
      </c>
      <c r="U198" s="117" t="str">
        <f>IF(登録済データ!$B201&lt;&gt;0,登録済データ!S201,"")</f>
        <v/>
      </c>
      <c r="V198" s="117" t="str">
        <f>IF(登録済データ!$B201&lt;&gt;0,登録済データ!T201,"")</f>
        <v/>
      </c>
      <c r="W198" s="117" t="str">
        <f>IF(登録済データ!$B201&lt;&gt;0,登録済データ!U201,"")</f>
        <v/>
      </c>
      <c r="X198" s="117" t="str">
        <f>IF(登録済データ!$B201&lt;&gt;0,登録済データ!V201,"")</f>
        <v/>
      </c>
      <c r="Y198" s="117" t="str">
        <f>IF(登録済データ!$B201&lt;&gt;0,登録済データ!W201,"")</f>
        <v/>
      </c>
      <c r="Z198" s="117" t="str">
        <f>IF(登録済データ!$B201&lt;&gt;0,登録済データ!X201,"")</f>
        <v/>
      </c>
      <c r="AA198" s="78" t="str">
        <f>IF($F198&lt;&gt;"",登録済データ!$C$4,"")</f>
        <v/>
      </c>
      <c r="AB198" s="78"/>
      <c r="AC198" s="78"/>
      <c r="AD198" s="117"/>
      <c r="AE198" s="78"/>
    </row>
    <row r="199" spans="1:31" s="120" customFormat="1" ht="13.5" customHeight="1">
      <c r="A199" s="37"/>
      <c r="B199" s="138" t="str">
        <f>IF($F199&lt;&gt;"",登録済データ!$C$2,"")</f>
        <v/>
      </c>
      <c r="C199" s="138" t="str">
        <f>IF($F199&lt;&gt;"",IF($I$1="企業コード3桁",LEFT(登録済データ!$C$3,3),LEFT(登録済データ!$C$3,6)),"")</f>
        <v/>
      </c>
      <c r="D199" s="138"/>
      <c r="E199" s="139" t="str">
        <f>IF(登録済データ!$B202&lt;&gt;0,登録済データ!C202,"")</f>
        <v/>
      </c>
      <c r="F199" s="139" t="str">
        <f>IF(登録済データ!$B202&lt;&gt;0,登録済データ!D202,"")</f>
        <v/>
      </c>
      <c r="G199" s="130" t="str">
        <f>IF(登録済データ!$B202&lt;&gt;0,登録済データ!E202,"")</f>
        <v/>
      </c>
      <c r="H199" s="125" t="str">
        <f>IF(登録済データ!$B202&lt;&gt;0,IF(登録済データ!F202&lt;&gt;"",登録済データ!F202,""),"")</f>
        <v/>
      </c>
      <c r="I199" s="125" t="str">
        <f>IF(登録済データ!$B202&lt;&gt;0,IF(登録済データ!G202&lt;&gt;"",登録済データ!G202,""),"")</f>
        <v/>
      </c>
      <c r="J199" s="125" t="str">
        <f>IF(登録済データ!$B202&lt;&gt;0,IF(登録済データ!H202&lt;&gt;"",登録済データ!H202,""),"")</f>
        <v/>
      </c>
      <c r="K199" s="125" t="str">
        <f>IF(登録済データ!$B202&lt;&gt;0,IF(登録済データ!I202&lt;&gt;"",登録済データ!I202,""),"")</f>
        <v/>
      </c>
      <c r="L199" s="117" t="str">
        <f>IF(登録済データ!$B202&lt;&gt;0,登録済データ!J202,"")</f>
        <v/>
      </c>
      <c r="M199" s="117" t="str">
        <f>IF(登録済データ!$B202&lt;&gt;0,登録済データ!K202,"")</f>
        <v/>
      </c>
      <c r="N199" s="117" t="str">
        <f>IF(登録済データ!$B202&lt;&gt;0,登録済データ!L202,"")</f>
        <v/>
      </c>
      <c r="O199" s="117" t="str">
        <f>IF(登録済データ!$B202&lt;&gt;0,登録済データ!M202,"")</f>
        <v/>
      </c>
      <c r="P199" s="117" t="str">
        <f>IF(登録済データ!$B202&lt;&gt;0,登録済データ!N202,"")</f>
        <v/>
      </c>
      <c r="Q199" s="117" t="str">
        <f>IF(登録済データ!$B202&lt;&gt;0,登録済データ!O202,"")</f>
        <v/>
      </c>
      <c r="R199" s="117" t="str">
        <f>IF(登録済データ!$B202&lt;&gt;0,登録済データ!P202,"")</f>
        <v/>
      </c>
      <c r="S199" s="117" t="str">
        <f>IF(登録済データ!$B202&lt;&gt;0,登録済データ!Q202,"")</f>
        <v/>
      </c>
      <c r="T199" s="117" t="str">
        <f>IF(登録済データ!$B202&lt;&gt;0,登録済データ!R202,"")</f>
        <v/>
      </c>
      <c r="U199" s="117" t="str">
        <f>IF(登録済データ!$B202&lt;&gt;0,登録済データ!S202,"")</f>
        <v/>
      </c>
      <c r="V199" s="117" t="str">
        <f>IF(登録済データ!$B202&lt;&gt;0,登録済データ!T202,"")</f>
        <v/>
      </c>
      <c r="W199" s="117" t="str">
        <f>IF(登録済データ!$B202&lt;&gt;0,登録済データ!U202,"")</f>
        <v/>
      </c>
      <c r="X199" s="117" t="str">
        <f>IF(登録済データ!$B202&lt;&gt;0,登録済データ!V202,"")</f>
        <v/>
      </c>
      <c r="Y199" s="117" t="str">
        <f>IF(登録済データ!$B202&lt;&gt;0,登録済データ!W202,"")</f>
        <v/>
      </c>
      <c r="Z199" s="117" t="str">
        <f>IF(登録済データ!$B202&lt;&gt;0,登録済データ!X202,"")</f>
        <v/>
      </c>
      <c r="AA199" s="78" t="str">
        <f>IF($F199&lt;&gt;"",登録済データ!$C$4,"")</f>
        <v/>
      </c>
      <c r="AB199" s="78"/>
      <c r="AC199" s="78"/>
      <c r="AD199" s="117"/>
      <c r="AE199" s="78"/>
    </row>
    <row r="200" spans="1:31" s="120" customFormat="1" ht="13.5" customHeight="1">
      <c r="A200" s="37"/>
      <c r="B200" s="138" t="str">
        <f>IF($F200&lt;&gt;"",登録済データ!$C$2,"")</f>
        <v/>
      </c>
      <c r="C200" s="138" t="str">
        <f>IF($F200&lt;&gt;"",IF($I$1="企業コード3桁",LEFT(登録済データ!$C$3,3),LEFT(登録済データ!$C$3,6)),"")</f>
        <v/>
      </c>
      <c r="D200" s="138"/>
      <c r="E200" s="139" t="str">
        <f>IF(登録済データ!$B203&lt;&gt;0,登録済データ!C203,"")</f>
        <v/>
      </c>
      <c r="F200" s="139" t="str">
        <f>IF(登録済データ!$B203&lt;&gt;0,登録済データ!D203,"")</f>
        <v/>
      </c>
      <c r="G200" s="130" t="str">
        <f>IF(登録済データ!$B203&lt;&gt;0,登録済データ!E203,"")</f>
        <v/>
      </c>
      <c r="H200" s="125" t="str">
        <f>IF(登録済データ!$B203&lt;&gt;0,IF(登録済データ!F203&lt;&gt;"",登録済データ!F203,""),"")</f>
        <v/>
      </c>
      <c r="I200" s="125" t="str">
        <f>IF(登録済データ!$B203&lt;&gt;0,IF(登録済データ!G203&lt;&gt;"",登録済データ!G203,""),"")</f>
        <v/>
      </c>
      <c r="J200" s="125" t="str">
        <f>IF(登録済データ!$B203&lt;&gt;0,IF(登録済データ!H203&lt;&gt;"",登録済データ!H203,""),"")</f>
        <v/>
      </c>
      <c r="K200" s="125" t="str">
        <f>IF(登録済データ!$B203&lt;&gt;0,IF(登録済データ!I203&lt;&gt;"",登録済データ!I203,""),"")</f>
        <v/>
      </c>
      <c r="L200" s="117" t="str">
        <f>IF(登録済データ!$B203&lt;&gt;0,登録済データ!J203,"")</f>
        <v/>
      </c>
      <c r="M200" s="117" t="str">
        <f>IF(登録済データ!$B203&lt;&gt;0,登録済データ!K203,"")</f>
        <v/>
      </c>
      <c r="N200" s="117" t="str">
        <f>IF(登録済データ!$B203&lt;&gt;0,登録済データ!L203,"")</f>
        <v/>
      </c>
      <c r="O200" s="117" t="str">
        <f>IF(登録済データ!$B203&lt;&gt;0,登録済データ!M203,"")</f>
        <v/>
      </c>
      <c r="P200" s="117" t="str">
        <f>IF(登録済データ!$B203&lt;&gt;0,登録済データ!N203,"")</f>
        <v/>
      </c>
      <c r="Q200" s="117" t="str">
        <f>IF(登録済データ!$B203&lt;&gt;0,登録済データ!O203,"")</f>
        <v/>
      </c>
      <c r="R200" s="117" t="str">
        <f>IF(登録済データ!$B203&lt;&gt;0,登録済データ!P203,"")</f>
        <v/>
      </c>
      <c r="S200" s="117" t="str">
        <f>IF(登録済データ!$B203&lt;&gt;0,登録済データ!Q203,"")</f>
        <v/>
      </c>
      <c r="T200" s="117" t="str">
        <f>IF(登録済データ!$B203&lt;&gt;0,登録済データ!R203,"")</f>
        <v/>
      </c>
      <c r="U200" s="117" t="str">
        <f>IF(登録済データ!$B203&lt;&gt;0,登録済データ!S203,"")</f>
        <v/>
      </c>
      <c r="V200" s="117" t="str">
        <f>IF(登録済データ!$B203&lt;&gt;0,登録済データ!T203,"")</f>
        <v/>
      </c>
      <c r="W200" s="117" t="str">
        <f>IF(登録済データ!$B203&lt;&gt;0,登録済データ!U203,"")</f>
        <v/>
      </c>
      <c r="X200" s="117" t="str">
        <f>IF(登録済データ!$B203&lt;&gt;0,登録済データ!V203,"")</f>
        <v/>
      </c>
      <c r="Y200" s="117" t="str">
        <f>IF(登録済データ!$B203&lt;&gt;0,登録済データ!W203,"")</f>
        <v/>
      </c>
      <c r="Z200" s="117" t="str">
        <f>IF(登録済データ!$B203&lt;&gt;0,登録済データ!X203,"")</f>
        <v/>
      </c>
      <c r="AA200" s="78" t="str">
        <f>IF($F200&lt;&gt;"",登録済データ!$C$4,"")</f>
        <v/>
      </c>
      <c r="AB200" s="78"/>
      <c r="AC200" s="78"/>
      <c r="AD200" s="117"/>
      <c r="AE200" s="78"/>
    </row>
    <row r="201" spans="1:31" s="120" customFormat="1" ht="13.5" customHeight="1">
      <c r="A201" s="37"/>
      <c r="B201" s="138" t="str">
        <f>IF($F201&lt;&gt;"",登録済データ!$C$2,"")</f>
        <v/>
      </c>
      <c r="C201" s="138" t="str">
        <f>IF($F201&lt;&gt;"",IF($I$1="企業コード3桁",LEFT(登録済データ!$C$3,3),LEFT(登録済データ!$C$3,6)),"")</f>
        <v/>
      </c>
      <c r="D201" s="138"/>
      <c r="E201" s="139" t="str">
        <f>IF(登録済データ!$B204&lt;&gt;0,登録済データ!C204,"")</f>
        <v/>
      </c>
      <c r="F201" s="139" t="str">
        <f>IF(登録済データ!$B204&lt;&gt;0,登録済データ!D204,"")</f>
        <v/>
      </c>
      <c r="G201" s="130" t="str">
        <f>IF(登録済データ!$B204&lt;&gt;0,登録済データ!E204,"")</f>
        <v/>
      </c>
      <c r="H201" s="125" t="str">
        <f>IF(登録済データ!$B204&lt;&gt;0,IF(登録済データ!F204&lt;&gt;"",登録済データ!F204,""),"")</f>
        <v/>
      </c>
      <c r="I201" s="125" t="str">
        <f>IF(登録済データ!$B204&lt;&gt;0,IF(登録済データ!G204&lt;&gt;"",登録済データ!G204,""),"")</f>
        <v/>
      </c>
      <c r="J201" s="125" t="str">
        <f>IF(登録済データ!$B204&lt;&gt;0,IF(登録済データ!H204&lt;&gt;"",登録済データ!H204,""),"")</f>
        <v/>
      </c>
      <c r="K201" s="125" t="str">
        <f>IF(登録済データ!$B204&lt;&gt;0,IF(登録済データ!I204&lt;&gt;"",登録済データ!I204,""),"")</f>
        <v/>
      </c>
      <c r="L201" s="117" t="str">
        <f>IF(登録済データ!$B204&lt;&gt;0,登録済データ!J204,"")</f>
        <v/>
      </c>
      <c r="M201" s="117" t="str">
        <f>IF(登録済データ!$B204&lt;&gt;0,登録済データ!K204,"")</f>
        <v/>
      </c>
      <c r="N201" s="117" t="str">
        <f>IF(登録済データ!$B204&lt;&gt;0,登録済データ!L204,"")</f>
        <v/>
      </c>
      <c r="O201" s="117" t="str">
        <f>IF(登録済データ!$B204&lt;&gt;0,登録済データ!M204,"")</f>
        <v/>
      </c>
      <c r="P201" s="117" t="str">
        <f>IF(登録済データ!$B204&lt;&gt;0,登録済データ!N204,"")</f>
        <v/>
      </c>
      <c r="Q201" s="117" t="str">
        <f>IF(登録済データ!$B204&lt;&gt;0,登録済データ!O204,"")</f>
        <v/>
      </c>
      <c r="R201" s="117" t="str">
        <f>IF(登録済データ!$B204&lt;&gt;0,登録済データ!P204,"")</f>
        <v/>
      </c>
      <c r="S201" s="117" t="str">
        <f>IF(登録済データ!$B204&lt;&gt;0,登録済データ!Q204,"")</f>
        <v/>
      </c>
      <c r="T201" s="117" t="str">
        <f>IF(登録済データ!$B204&lt;&gt;0,登録済データ!R204,"")</f>
        <v/>
      </c>
      <c r="U201" s="117" t="str">
        <f>IF(登録済データ!$B204&lt;&gt;0,登録済データ!S204,"")</f>
        <v/>
      </c>
      <c r="V201" s="117" t="str">
        <f>IF(登録済データ!$B204&lt;&gt;0,登録済データ!T204,"")</f>
        <v/>
      </c>
      <c r="W201" s="117" t="str">
        <f>IF(登録済データ!$B204&lt;&gt;0,登録済データ!U204,"")</f>
        <v/>
      </c>
      <c r="X201" s="117" t="str">
        <f>IF(登録済データ!$B204&lt;&gt;0,登録済データ!V204,"")</f>
        <v/>
      </c>
      <c r="Y201" s="117" t="str">
        <f>IF(登録済データ!$B204&lt;&gt;0,登録済データ!W204,"")</f>
        <v/>
      </c>
      <c r="Z201" s="117" t="str">
        <f>IF(登録済データ!$B204&lt;&gt;0,登録済データ!X204,"")</f>
        <v/>
      </c>
      <c r="AA201" s="78" t="str">
        <f>IF($F201&lt;&gt;"",登録済データ!$C$4,"")</f>
        <v/>
      </c>
      <c r="AB201" s="78"/>
      <c r="AC201" s="78"/>
      <c r="AD201" s="117"/>
      <c r="AE201" s="78"/>
    </row>
    <row r="202" spans="1:31" s="120" customFormat="1" ht="13.5" customHeight="1">
      <c r="A202" s="37"/>
      <c r="B202" s="138" t="str">
        <f>IF($F202&lt;&gt;"",登録済データ!$C$2,"")</f>
        <v/>
      </c>
      <c r="C202" s="138" t="str">
        <f>IF($F202&lt;&gt;"",IF($I$1="企業コード3桁",LEFT(登録済データ!$C$3,3),LEFT(登録済データ!$C$3,6)),"")</f>
        <v/>
      </c>
      <c r="D202" s="138"/>
      <c r="E202" s="139" t="str">
        <f>IF(登録済データ!$B205&lt;&gt;0,登録済データ!C205,"")</f>
        <v/>
      </c>
      <c r="F202" s="139" t="str">
        <f>IF(登録済データ!$B205&lt;&gt;0,登録済データ!D205,"")</f>
        <v/>
      </c>
      <c r="G202" s="130" t="str">
        <f>IF(登録済データ!$B205&lt;&gt;0,登録済データ!E205,"")</f>
        <v/>
      </c>
      <c r="H202" s="125" t="str">
        <f>IF(登録済データ!$B205&lt;&gt;0,IF(登録済データ!F205&lt;&gt;"",登録済データ!F205,""),"")</f>
        <v/>
      </c>
      <c r="I202" s="125" t="str">
        <f>IF(登録済データ!$B205&lt;&gt;0,IF(登録済データ!G205&lt;&gt;"",登録済データ!G205,""),"")</f>
        <v/>
      </c>
      <c r="J202" s="125" t="str">
        <f>IF(登録済データ!$B205&lt;&gt;0,IF(登録済データ!H205&lt;&gt;"",登録済データ!H205,""),"")</f>
        <v/>
      </c>
      <c r="K202" s="125" t="str">
        <f>IF(登録済データ!$B205&lt;&gt;0,IF(登録済データ!I205&lt;&gt;"",登録済データ!I205,""),"")</f>
        <v/>
      </c>
      <c r="L202" s="117" t="str">
        <f>IF(登録済データ!$B205&lt;&gt;0,登録済データ!J205,"")</f>
        <v/>
      </c>
      <c r="M202" s="117" t="str">
        <f>IF(登録済データ!$B205&lt;&gt;0,登録済データ!K205,"")</f>
        <v/>
      </c>
      <c r="N202" s="117" t="str">
        <f>IF(登録済データ!$B205&lt;&gt;0,登録済データ!L205,"")</f>
        <v/>
      </c>
      <c r="O202" s="117" t="str">
        <f>IF(登録済データ!$B205&lt;&gt;0,登録済データ!M205,"")</f>
        <v/>
      </c>
      <c r="P202" s="117" t="str">
        <f>IF(登録済データ!$B205&lt;&gt;0,登録済データ!N205,"")</f>
        <v/>
      </c>
      <c r="Q202" s="117" t="str">
        <f>IF(登録済データ!$B205&lt;&gt;0,登録済データ!O205,"")</f>
        <v/>
      </c>
      <c r="R202" s="117" t="str">
        <f>IF(登録済データ!$B205&lt;&gt;0,登録済データ!P205,"")</f>
        <v/>
      </c>
      <c r="S202" s="117" t="str">
        <f>IF(登録済データ!$B205&lt;&gt;0,登録済データ!Q205,"")</f>
        <v/>
      </c>
      <c r="T202" s="117" t="str">
        <f>IF(登録済データ!$B205&lt;&gt;0,登録済データ!R205,"")</f>
        <v/>
      </c>
      <c r="U202" s="117" t="str">
        <f>IF(登録済データ!$B205&lt;&gt;0,登録済データ!S205,"")</f>
        <v/>
      </c>
      <c r="V202" s="117" t="str">
        <f>IF(登録済データ!$B205&lt;&gt;0,登録済データ!T205,"")</f>
        <v/>
      </c>
      <c r="W202" s="117" t="str">
        <f>IF(登録済データ!$B205&lt;&gt;0,登録済データ!U205,"")</f>
        <v/>
      </c>
      <c r="X202" s="117" t="str">
        <f>IF(登録済データ!$B205&lt;&gt;0,登録済データ!V205,"")</f>
        <v/>
      </c>
      <c r="Y202" s="117" t="str">
        <f>IF(登録済データ!$B205&lt;&gt;0,登録済データ!W205,"")</f>
        <v/>
      </c>
      <c r="Z202" s="117" t="str">
        <f>IF(登録済データ!$B205&lt;&gt;0,登録済データ!X205,"")</f>
        <v/>
      </c>
      <c r="AA202" s="78" t="str">
        <f>IF($F202&lt;&gt;"",登録済データ!$C$4,"")</f>
        <v/>
      </c>
      <c r="AB202" s="78"/>
      <c r="AC202" s="78"/>
      <c r="AD202" s="117"/>
      <c r="AE202" s="78"/>
    </row>
    <row r="203" spans="1:31" s="120" customFormat="1" ht="13.5" customHeight="1">
      <c r="A203" s="37"/>
      <c r="B203" s="138" t="str">
        <f>IF($F203&lt;&gt;"",登録済データ!$C$2,"")</f>
        <v/>
      </c>
      <c r="C203" s="138" t="str">
        <f>IF($F203&lt;&gt;"",IF($I$1="企業コード3桁",LEFT(登録済データ!$C$3,3),LEFT(登録済データ!$C$3,6)),"")</f>
        <v/>
      </c>
      <c r="D203" s="138"/>
      <c r="E203" s="139" t="str">
        <f>IF(登録済データ!$B206&lt;&gt;0,登録済データ!C206,"")</f>
        <v/>
      </c>
      <c r="F203" s="139" t="str">
        <f>IF(登録済データ!$B206&lt;&gt;0,登録済データ!D206,"")</f>
        <v/>
      </c>
      <c r="G203" s="130" t="str">
        <f>IF(登録済データ!$B206&lt;&gt;0,登録済データ!E206,"")</f>
        <v/>
      </c>
      <c r="H203" s="125" t="str">
        <f>IF(登録済データ!$B206&lt;&gt;0,IF(登録済データ!F206&lt;&gt;"",登録済データ!F206,""),"")</f>
        <v/>
      </c>
      <c r="I203" s="125" t="str">
        <f>IF(登録済データ!$B206&lt;&gt;0,IF(登録済データ!G206&lt;&gt;"",登録済データ!G206,""),"")</f>
        <v/>
      </c>
      <c r="J203" s="125" t="str">
        <f>IF(登録済データ!$B206&lt;&gt;0,IF(登録済データ!H206&lt;&gt;"",登録済データ!H206,""),"")</f>
        <v/>
      </c>
      <c r="K203" s="125" t="str">
        <f>IF(登録済データ!$B206&lt;&gt;0,IF(登録済データ!I206&lt;&gt;"",登録済データ!I206,""),"")</f>
        <v/>
      </c>
      <c r="L203" s="117" t="str">
        <f>IF(登録済データ!$B206&lt;&gt;0,登録済データ!J206,"")</f>
        <v/>
      </c>
      <c r="M203" s="117" t="str">
        <f>IF(登録済データ!$B206&lt;&gt;0,登録済データ!K206,"")</f>
        <v/>
      </c>
      <c r="N203" s="117" t="str">
        <f>IF(登録済データ!$B206&lt;&gt;0,登録済データ!L206,"")</f>
        <v/>
      </c>
      <c r="O203" s="117" t="str">
        <f>IF(登録済データ!$B206&lt;&gt;0,登録済データ!M206,"")</f>
        <v/>
      </c>
      <c r="P203" s="117" t="str">
        <f>IF(登録済データ!$B206&lt;&gt;0,登録済データ!N206,"")</f>
        <v/>
      </c>
      <c r="Q203" s="117" t="str">
        <f>IF(登録済データ!$B206&lt;&gt;0,登録済データ!O206,"")</f>
        <v/>
      </c>
      <c r="R203" s="117" t="str">
        <f>IF(登録済データ!$B206&lt;&gt;0,登録済データ!P206,"")</f>
        <v/>
      </c>
      <c r="S203" s="117" t="str">
        <f>IF(登録済データ!$B206&lt;&gt;0,登録済データ!Q206,"")</f>
        <v/>
      </c>
      <c r="T203" s="117" t="str">
        <f>IF(登録済データ!$B206&lt;&gt;0,登録済データ!R206,"")</f>
        <v/>
      </c>
      <c r="U203" s="117" t="str">
        <f>IF(登録済データ!$B206&lt;&gt;0,登録済データ!S206,"")</f>
        <v/>
      </c>
      <c r="V203" s="117" t="str">
        <f>IF(登録済データ!$B206&lt;&gt;0,登録済データ!T206,"")</f>
        <v/>
      </c>
      <c r="W203" s="117" t="str">
        <f>IF(登録済データ!$B206&lt;&gt;0,登録済データ!U206,"")</f>
        <v/>
      </c>
      <c r="X203" s="117" t="str">
        <f>IF(登録済データ!$B206&lt;&gt;0,登録済データ!V206,"")</f>
        <v/>
      </c>
      <c r="Y203" s="117" t="str">
        <f>IF(登録済データ!$B206&lt;&gt;0,登録済データ!W206,"")</f>
        <v/>
      </c>
      <c r="Z203" s="117" t="str">
        <f>IF(登録済データ!$B206&lt;&gt;0,登録済データ!X206,"")</f>
        <v/>
      </c>
      <c r="AA203" s="78" t="str">
        <f>IF($F203&lt;&gt;"",登録済データ!$C$4,"")</f>
        <v/>
      </c>
      <c r="AB203" s="78"/>
      <c r="AC203" s="78"/>
      <c r="AD203" s="117"/>
      <c r="AE203" s="78"/>
    </row>
    <row r="204" spans="1:31" s="120" customFormat="1" ht="13.5" customHeight="1">
      <c r="A204" s="37"/>
      <c r="B204" s="138" t="str">
        <f>IF($F204&lt;&gt;"",登録済データ!$C$2,"")</f>
        <v/>
      </c>
      <c r="C204" s="138" t="str">
        <f>IF($F204&lt;&gt;"",IF($I$1="企業コード3桁",LEFT(登録済データ!$C$3,3),LEFT(登録済データ!$C$3,6)),"")</f>
        <v/>
      </c>
      <c r="D204" s="138"/>
      <c r="E204" s="139" t="str">
        <f>IF(登録済データ!$B207&lt;&gt;0,登録済データ!C207,"")</f>
        <v/>
      </c>
      <c r="F204" s="139" t="str">
        <f>IF(登録済データ!$B207&lt;&gt;0,登録済データ!D207,"")</f>
        <v/>
      </c>
      <c r="G204" s="130" t="str">
        <f>IF(登録済データ!$B207&lt;&gt;0,登録済データ!E207,"")</f>
        <v/>
      </c>
      <c r="H204" s="125" t="str">
        <f>IF(登録済データ!$B207&lt;&gt;0,IF(登録済データ!F207&lt;&gt;"",登録済データ!F207,""),"")</f>
        <v/>
      </c>
      <c r="I204" s="125" t="str">
        <f>IF(登録済データ!$B207&lt;&gt;0,IF(登録済データ!G207&lt;&gt;"",登録済データ!G207,""),"")</f>
        <v/>
      </c>
      <c r="J204" s="125" t="str">
        <f>IF(登録済データ!$B207&lt;&gt;0,IF(登録済データ!H207&lt;&gt;"",登録済データ!H207,""),"")</f>
        <v/>
      </c>
      <c r="K204" s="125" t="str">
        <f>IF(登録済データ!$B207&lt;&gt;0,IF(登録済データ!I207&lt;&gt;"",登録済データ!I207,""),"")</f>
        <v/>
      </c>
      <c r="L204" s="117" t="str">
        <f>IF(登録済データ!$B207&lt;&gt;0,登録済データ!J207,"")</f>
        <v/>
      </c>
      <c r="M204" s="117" t="str">
        <f>IF(登録済データ!$B207&lt;&gt;0,登録済データ!K207,"")</f>
        <v/>
      </c>
      <c r="N204" s="117" t="str">
        <f>IF(登録済データ!$B207&lt;&gt;0,登録済データ!L207,"")</f>
        <v/>
      </c>
      <c r="O204" s="117" t="str">
        <f>IF(登録済データ!$B207&lt;&gt;0,登録済データ!M207,"")</f>
        <v/>
      </c>
      <c r="P204" s="117" t="str">
        <f>IF(登録済データ!$B207&lt;&gt;0,登録済データ!N207,"")</f>
        <v/>
      </c>
      <c r="Q204" s="117" t="str">
        <f>IF(登録済データ!$B207&lt;&gt;0,登録済データ!O207,"")</f>
        <v/>
      </c>
      <c r="R204" s="117" t="str">
        <f>IF(登録済データ!$B207&lt;&gt;0,登録済データ!P207,"")</f>
        <v/>
      </c>
      <c r="S204" s="117" t="str">
        <f>IF(登録済データ!$B207&lt;&gt;0,登録済データ!Q207,"")</f>
        <v/>
      </c>
      <c r="T204" s="117" t="str">
        <f>IF(登録済データ!$B207&lt;&gt;0,登録済データ!R207,"")</f>
        <v/>
      </c>
      <c r="U204" s="117" t="str">
        <f>IF(登録済データ!$B207&lt;&gt;0,登録済データ!S207,"")</f>
        <v/>
      </c>
      <c r="V204" s="117" t="str">
        <f>IF(登録済データ!$B207&lt;&gt;0,登録済データ!T207,"")</f>
        <v/>
      </c>
      <c r="W204" s="117" t="str">
        <f>IF(登録済データ!$B207&lt;&gt;0,登録済データ!U207,"")</f>
        <v/>
      </c>
      <c r="X204" s="117" t="str">
        <f>IF(登録済データ!$B207&lt;&gt;0,登録済データ!V207,"")</f>
        <v/>
      </c>
      <c r="Y204" s="117" t="str">
        <f>IF(登録済データ!$B207&lt;&gt;0,登録済データ!W207,"")</f>
        <v/>
      </c>
      <c r="Z204" s="117" t="str">
        <f>IF(登録済データ!$B207&lt;&gt;0,登録済データ!X207,"")</f>
        <v/>
      </c>
      <c r="AA204" s="78" t="str">
        <f>IF($F204&lt;&gt;"",登録済データ!$C$4,"")</f>
        <v/>
      </c>
      <c r="AB204" s="78"/>
      <c r="AC204" s="78"/>
      <c r="AD204" s="117"/>
      <c r="AE204" s="78"/>
    </row>
    <row r="205" spans="1:31" s="120" customFormat="1" ht="13.5" customHeight="1">
      <c r="A205" s="37"/>
      <c r="B205" s="138" t="str">
        <f>IF($F205&lt;&gt;"",登録済データ!$C$2,"")</f>
        <v/>
      </c>
      <c r="C205" s="138" t="str">
        <f>IF($F205&lt;&gt;"",IF($I$1="企業コード3桁",LEFT(登録済データ!$C$3,3),LEFT(登録済データ!$C$3,6)),"")</f>
        <v/>
      </c>
      <c r="D205" s="138"/>
      <c r="E205" s="139" t="str">
        <f>IF(登録済データ!$B208&lt;&gt;0,登録済データ!C208,"")</f>
        <v/>
      </c>
      <c r="F205" s="139" t="str">
        <f>IF(登録済データ!$B208&lt;&gt;0,登録済データ!D208,"")</f>
        <v/>
      </c>
      <c r="G205" s="130" t="str">
        <f>IF(登録済データ!$B208&lt;&gt;0,登録済データ!E208,"")</f>
        <v/>
      </c>
      <c r="H205" s="125" t="str">
        <f>IF(登録済データ!$B208&lt;&gt;0,IF(登録済データ!F208&lt;&gt;"",登録済データ!F208,""),"")</f>
        <v/>
      </c>
      <c r="I205" s="125" t="str">
        <f>IF(登録済データ!$B208&lt;&gt;0,IF(登録済データ!G208&lt;&gt;"",登録済データ!G208,""),"")</f>
        <v/>
      </c>
      <c r="J205" s="125" t="str">
        <f>IF(登録済データ!$B208&lt;&gt;0,IF(登録済データ!H208&lt;&gt;"",登録済データ!H208,""),"")</f>
        <v/>
      </c>
      <c r="K205" s="125" t="str">
        <f>IF(登録済データ!$B208&lt;&gt;0,IF(登録済データ!I208&lt;&gt;"",登録済データ!I208,""),"")</f>
        <v/>
      </c>
      <c r="L205" s="117" t="str">
        <f>IF(登録済データ!$B208&lt;&gt;0,登録済データ!J208,"")</f>
        <v/>
      </c>
      <c r="M205" s="117" t="str">
        <f>IF(登録済データ!$B208&lt;&gt;0,登録済データ!K208,"")</f>
        <v/>
      </c>
      <c r="N205" s="117" t="str">
        <f>IF(登録済データ!$B208&lt;&gt;0,登録済データ!L208,"")</f>
        <v/>
      </c>
      <c r="O205" s="117" t="str">
        <f>IF(登録済データ!$B208&lt;&gt;0,登録済データ!M208,"")</f>
        <v/>
      </c>
      <c r="P205" s="117" t="str">
        <f>IF(登録済データ!$B208&lt;&gt;0,登録済データ!N208,"")</f>
        <v/>
      </c>
      <c r="Q205" s="117" t="str">
        <f>IF(登録済データ!$B208&lt;&gt;0,登録済データ!O208,"")</f>
        <v/>
      </c>
      <c r="R205" s="117" t="str">
        <f>IF(登録済データ!$B208&lt;&gt;0,登録済データ!P208,"")</f>
        <v/>
      </c>
      <c r="S205" s="117" t="str">
        <f>IF(登録済データ!$B208&lt;&gt;0,登録済データ!Q208,"")</f>
        <v/>
      </c>
      <c r="T205" s="117" t="str">
        <f>IF(登録済データ!$B208&lt;&gt;0,登録済データ!R208,"")</f>
        <v/>
      </c>
      <c r="U205" s="117" t="str">
        <f>IF(登録済データ!$B208&lt;&gt;0,登録済データ!S208,"")</f>
        <v/>
      </c>
      <c r="V205" s="117" t="str">
        <f>IF(登録済データ!$B208&lt;&gt;0,登録済データ!T208,"")</f>
        <v/>
      </c>
      <c r="W205" s="117" t="str">
        <f>IF(登録済データ!$B208&lt;&gt;0,登録済データ!U208,"")</f>
        <v/>
      </c>
      <c r="X205" s="117" t="str">
        <f>IF(登録済データ!$B208&lt;&gt;0,登録済データ!V208,"")</f>
        <v/>
      </c>
      <c r="Y205" s="117" t="str">
        <f>IF(登録済データ!$B208&lt;&gt;0,登録済データ!W208,"")</f>
        <v/>
      </c>
      <c r="Z205" s="117" t="str">
        <f>IF(登録済データ!$B208&lt;&gt;0,登録済データ!X208,"")</f>
        <v/>
      </c>
      <c r="AA205" s="78" t="str">
        <f>IF($F205&lt;&gt;"",登録済データ!$C$4,"")</f>
        <v/>
      </c>
      <c r="AB205" s="78"/>
      <c r="AC205" s="78"/>
      <c r="AD205" s="117"/>
      <c r="AE205" s="78"/>
    </row>
    <row r="206" spans="1:31" s="120" customFormat="1" ht="13.5" customHeight="1">
      <c r="A206" s="37"/>
      <c r="B206" s="138" t="str">
        <f>IF($F206&lt;&gt;"",登録済データ!$C$2,"")</f>
        <v/>
      </c>
      <c r="C206" s="138" t="str">
        <f>IF($F206&lt;&gt;"",IF($I$1="企業コード3桁",LEFT(登録済データ!$C$3,3),LEFT(登録済データ!$C$3,6)),"")</f>
        <v/>
      </c>
      <c r="D206" s="138"/>
      <c r="E206" s="139" t="str">
        <f>IF(登録済データ!$B209&lt;&gt;0,登録済データ!C209,"")</f>
        <v/>
      </c>
      <c r="F206" s="139" t="str">
        <f>IF(登録済データ!$B209&lt;&gt;0,登録済データ!D209,"")</f>
        <v/>
      </c>
      <c r="G206" s="130" t="str">
        <f>IF(登録済データ!$B209&lt;&gt;0,登録済データ!E209,"")</f>
        <v/>
      </c>
      <c r="H206" s="125" t="str">
        <f>IF(登録済データ!$B209&lt;&gt;0,IF(登録済データ!F209&lt;&gt;"",登録済データ!F209,""),"")</f>
        <v/>
      </c>
      <c r="I206" s="125" t="str">
        <f>IF(登録済データ!$B209&lt;&gt;0,IF(登録済データ!G209&lt;&gt;"",登録済データ!G209,""),"")</f>
        <v/>
      </c>
      <c r="J206" s="125" t="str">
        <f>IF(登録済データ!$B209&lt;&gt;0,IF(登録済データ!H209&lt;&gt;"",登録済データ!H209,""),"")</f>
        <v/>
      </c>
      <c r="K206" s="125" t="str">
        <f>IF(登録済データ!$B209&lt;&gt;0,IF(登録済データ!I209&lt;&gt;"",登録済データ!I209,""),"")</f>
        <v/>
      </c>
      <c r="L206" s="117" t="str">
        <f>IF(登録済データ!$B209&lt;&gt;0,登録済データ!J209,"")</f>
        <v/>
      </c>
      <c r="M206" s="117" t="str">
        <f>IF(登録済データ!$B209&lt;&gt;0,登録済データ!K209,"")</f>
        <v/>
      </c>
      <c r="N206" s="117" t="str">
        <f>IF(登録済データ!$B209&lt;&gt;0,登録済データ!L209,"")</f>
        <v/>
      </c>
      <c r="O206" s="117" t="str">
        <f>IF(登録済データ!$B209&lt;&gt;0,登録済データ!M209,"")</f>
        <v/>
      </c>
      <c r="P206" s="117" t="str">
        <f>IF(登録済データ!$B209&lt;&gt;0,登録済データ!N209,"")</f>
        <v/>
      </c>
      <c r="Q206" s="117" t="str">
        <f>IF(登録済データ!$B209&lt;&gt;0,登録済データ!O209,"")</f>
        <v/>
      </c>
      <c r="R206" s="117" t="str">
        <f>IF(登録済データ!$B209&lt;&gt;0,登録済データ!P209,"")</f>
        <v/>
      </c>
      <c r="S206" s="117" t="str">
        <f>IF(登録済データ!$B209&lt;&gt;0,登録済データ!Q209,"")</f>
        <v/>
      </c>
      <c r="T206" s="117" t="str">
        <f>IF(登録済データ!$B209&lt;&gt;0,登録済データ!R209,"")</f>
        <v/>
      </c>
      <c r="U206" s="117" t="str">
        <f>IF(登録済データ!$B209&lt;&gt;0,登録済データ!S209,"")</f>
        <v/>
      </c>
      <c r="V206" s="117" t="str">
        <f>IF(登録済データ!$B209&lt;&gt;0,登録済データ!T209,"")</f>
        <v/>
      </c>
      <c r="W206" s="117" t="str">
        <f>IF(登録済データ!$B209&lt;&gt;0,登録済データ!U209,"")</f>
        <v/>
      </c>
      <c r="X206" s="117" t="str">
        <f>IF(登録済データ!$B209&lt;&gt;0,登録済データ!V209,"")</f>
        <v/>
      </c>
      <c r="Y206" s="117" t="str">
        <f>IF(登録済データ!$B209&lt;&gt;0,登録済データ!W209,"")</f>
        <v/>
      </c>
      <c r="Z206" s="117" t="str">
        <f>IF(登録済データ!$B209&lt;&gt;0,登録済データ!X209,"")</f>
        <v/>
      </c>
      <c r="AA206" s="78" t="str">
        <f>IF($F206&lt;&gt;"",登録済データ!$C$4,"")</f>
        <v/>
      </c>
      <c r="AB206" s="78"/>
      <c r="AC206" s="78"/>
      <c r="AD206" s="117"/>
      <c r="AE206" s="78"/>
    </row>
    <row r="207" spans="1:31" s="120" customFormat="1" ht="13.5" customHeight="1">
      <c r="A207" s="37"/>
      <c r="B207" s="138" t="str">
        <f>IF($F207&lt;&gt;"",登録済データ!$C$2,"")</f>
        <v/>
      </c>
      <c r="C207" s="138" t="str">
        <f>IF($F207&lt;&gt;"",IF($I$1="企業コード3桁",LEFT(登録済データ!$C$3,3),LEFT(登録済データ!$C$3,6)),"")</f>
        <v/>
      </c>
      <c r="D207" s="138"/>
      <c r="E207" s="139" t="str">
        <f>IF(登録済データ!$B210&lt;&gt;0,登録済データ!C210,"")</f>
        <v/>
      </c>
      <c r="F207" s="139" t="str">
        <f>IF(登録済データ!$B210&lt;&gt;0,登録済データ!D210,"")</f>
        <v/>
      </c>
      <c r="G207" s="130" t="str">
        <f>IF(登録済データ!$B210&lt;&gt;0,登録済データ!E210,"")</f>
        <v/>
      </c>
      <c r="H207" s="125" t="str">
        <f>IF(登録済データ!$B210&lt;&gt;0,IF(登録済データ!F210&lt;&gt;"",登録済データ!F210,""),"")</f>
        <v/>
      </c>
      <c r="I207" s="125" t="str">
        <f>IF(登録済データ!$B210&lt;&gt;0,IF(登録済データ!G210&lt;&gt;"",登録済データ!G210,""),"")</f>
        <v/>
      </c>
      <c r="J207" s="125" t="str">
        <f>IF(登録済データ!$B210&lt;&gt;0,IF(登録済データ!H210&lt;&gt;"",登録済データ!H210,""),"")</f>
        <v/>
      </c>
      <c r="K207" s="125" t="str">
        <f>IF(登録済データ!$B210&lt;&gt;0,IF(登録済データ!I210&lt;&gt;"",登録済データ!I210,""),"")</f>
        <v/>
      </c>
      <c r="L207" s="117" t="str">
        <f>IF(登録済データ!$B210&lt;&gt;0,登録済データ!J210,"")</f>
        <v/>
      </c>
      <c r="M207" s="117" t="str">
        <f>IF(登録済データ!$B210&lt;&gt;0,登録済データ!K210,"")</f>
        <v/>
      </c>
      <c r="N207" s="117" t="str">
        <f>IF(登録済データ!$B210&lt;&gt;0,登録済データ!L210,"")</f>
        <v/>
      </c>
      <c r="O207" s="117" t="str">
        <f>IF(登録済データ!$B210&lt;&gt;0,登録済データ!M210,"")</f>
        <v/>
      </c>
      <c r="P207" s="117" t="str">
        <f>IF(登録済データ!$B210&lt;&gt;0,登録済データ!N210,"")</f>
        <v/>
      </c>
      <c r="Q207" s="117" t="str">
        <f>IF(登録済データ!$B210&lt;&gt;0,登録済データ!O210,"")</f>
        <v/>
      </c>
      <c r="R207" s="117" t="str">
        <f>IF(登録済データ!$B210&lt;&gt;0,登録済データ!P210,"")</f>
        <v/>
      </c>
      <c r="S207" s="117" t="str">
        <f>IF(登録済データ!$B210&lt;&gt;0,登録済データ!Q210,"")</f>
        <v/>
      </c>
      <c r="T207" s="117" t="str">
        <f>IF(登録済データ!$B210&lt;&gt;0,登録済データ!R210,"")</f>
        <v/>
      </c>
      <c r="U207" s="117" t="str">
        <f>IF(登録済データ!$B210&lt;&gt;0,登録済データ!S210,"")</f>
        <v/>
      </c>
      <c r="V207" s="117" t="str">
        <f>IF(登録済データ!$B210&lt;&gt;0,登録済データ!T210,"")</f>
        <v/>
      </c>
      <c r="W207" s="117" t="str">
        <f>IF(登録済データ!$B210&lt;&gt;0,登録済データ!U210,"")</f>
        <v/>
      </c>
      <c r="X207" s="117" t="str">
        <f>IF(登録済データ!$B210&lt;&gt;0,登録済データ!V210,"")</f>
        <v/>
      </c>
      <c r="Y207" s="117" t="str">
        <f>IF(登録済データ!$B210&lt;&gt;0,登録済データ!W210,"")</f>
        <v/>
      </c>
      <c r="Z207" s="117" t="str">
        <f>IF(登録済データ!$B210&lt;&gt;0,登録済データ!X210,"")</f>
        <v/>
      </c>
      <c r="AA207" s="78" t="str">
        <f>IF($F207&lt;&gt;"",登録済データ!$C$4,"")</f>
        <v/>
      </c>
      <c r="AB207" s="78"/>
      <c r="AC207" s="78"/>
      <c r="AD207" s="117"/>
      <c r="AE207" s="78"/>
    </row>
    <row r="208" spans="1:31" s="120" customFormat="1" ht="13.5" customHeight="1">
      <c r="A208" s="37"/>
      <c r="B208" s="138" t="str">
        <f>IF($F208&lt;&gt;"",登録済データ!$C$2,"")</f>
        <v/>
      </c>
      <c r="C208" s="138" t="str">
        <f>IF($F208&lt;&gt;"",IF($I$1="企業コード3桁",LEFT(登録済データ!$C$3,3),LEFT(登録済データ!$C$3,6)),"")</f>
        <v/>
      </c>
      <c r="D208" s="138"/>
      <c r="E208" s="139" t="str">
        <f>IF(登録済データ!$B211&lt;&gt;0,登録済データ!C211,"")</f>
        <v/>
      </c>
      <c r="F208" s="139" t="str">
        <f>IF(登録済データ!$B211&lt;&gt;0,登録済データ!D211,"")</f>
        <v/>
      </c>
      <c r="G208" s="130" t="str">
        <f>IF(登録済データ!$B211&lt;&gt;0,登録済データ!E211,"")</f>
        <v/>
      </c>
      <c r="H208" s="125" t="str">
        <f>IF(登録済データ!$B211&lt;&gt;0,IF(登録済データ!F211&lt;&gt;"",登録済データ!F211,""),"")</f>
        <v/>
      </c>
      <c r="I208" s="125" t="str">
        <f>IF(登録済データ!$B211&lt;&gt;0,IF(登録済データ!G211&lt;&gt;"",登録済データ!G211,""),"")</f>
        <v/>
      </c>
      <c r="J208" s="125" t="str">
        <f>IF(登録済データ!$B211&lt;&gt;0,IF(登録済データ!H211&lt;&gt;"",登録済データ!H211,""),"")</f>
        <v/>
      </c>
      <c r="K208" s="125" t="str">
        <f>IF(登録済データ!$B211&lt;&gt;0,IF(登録済データ!I211&lt;&gt;"",登録済データ!I211,""),"")</f>
        <v/>
      </c>
      <c r="L208" s="117" t="str">
        <f>IF(登録済データ!$B211&lt;&gt;0,登録済データ!J211,"")</f>
        <v/>
      </c>
      <c r="M208" s="117" t="str">
        <f>IF(登録済データ!$B211&lt;&gt;0,登録済データ!K211,"")</f>
        <v/>
      </c>
      <c r="N208" s="117" t="str">
        <f>IF(登録済データ!$B211&lt;&gt;0,登録済データ!L211,"")</f>
        <v/>
      </c>
      <c r="O208" s="117" t="str">
        <f>IF(登録済データ!$B211&lt;&gt;0,登録済データ!M211,"")</f>
        <v/>
      </c>
      <c r="P208" s="117" t="str">
        <f>IF(登録済データ!$B211&lt;&gt;0,登録済データ!N211,"")</f>
        <v/>
      </c>
      <c r="Q208" s="117" t="str">
        <f>IF(登録済データ!$B211&lt;&gt;0,登録済データ!O211,"")</f>
        <v/>
      </c>
      <c r="R208" s="117" t="str">
        <f>IF(登録済データ!$B211&lt;&gt;0,登録済データ!P211,"")</f>
        <v/>
      </c>
      <c r="S208" s="117" t="str">
        <f>IF(登録済データ!$B211&lt;&gt;0,登録済データ!Q211,"")</f>
        <v/>
      </c>
      <c r="T208" s="117" t="str">
        <f>IF(登録済データ!$B211&lt;&gt;0,登録済データ!R211,"")</f>
        <v/>
      </c>
      <c r="U208" s="117" t="str">
        <f>IF(登録済データ!$B211&lt;&gt;0,登録済データ!S211,"")</f>
        <v/>
      </c>
      <c r="V208" s="117" t="str">
        <f>IF(登録済データ!$B211&lt;&gt;0,登録済データ!T211,"")</f>
        <v/>
      </c>
      <c r="W208" s="117" t="str">
        <f>IF(登録済データ!$B211&lt;&gt;0,登録済データ!U211,"")</f>
        <v/>
      </c>
      <c r="X208" s="117" t="str">
        <f>IF(登録済データ!$B211&lt;&gt;0,登録済データ!V211,"")</f>
        <v/>
      </c>
      <c r="Y208" s="117" t="str">
        <f>IF(登録済データ!$B211&lt;&gt;0,登録済データ!W211,"")</f>
        <v/>
      </c>
      <c r="Z208" s="117" t="str">
        <f>IF(登録済データ!$B211&lt;&gt;0,登録済データ!X211,"")</f>
        <v/>
      </c>
      <c r="AA208" s="78" t="str">
        <f>IF($F208&lt;&gt;"",登録済データ!$C$4,"")</f>
        <v/>
      </c>
      <c r="AB208" s="78"/>
      <c r="AC208" s="78"/>
      <c r="AD208" s="117"/>
      <c r="AE208" s="78"/>
    </row>
    <row r="209" spans="1:31" s="120" customFormat="1" ht="13.5" customHeight="1">
      <c r="A209" s="37"/>
      <c r="B209" s="138" t="str">
        <f>IF($F209&lt;&gt;"",登録済データ!$C$2,"")</f>
        <v/>
      </c>
      <c r="C209" s="138" t="str">
        <f>IF($F209&lt;&gt;"",IF($I$1="企業コード3桁",LEFT(登録済データ!$C$3,3),LEFT(登録済データ!$C$3,6)),"")</f>
        <v/>
      </c>
      <c r="D209" s="138"/>
      <c r="E209" s="139" t="str">
        <f>IF(登録済データ!$B212&lt;&gt;0,登録済データ!C212,"")</f>
        <v/>
      </c>
      <c r="F209" s="139" t="str">
        <f>IF(登録済データ!$B212&lt;&gt;0,登録済データ!D212,"")</f>
        <v/>
      </c>
      <c r="G209" s="130" t="str">
        <f>IF(登録済データ!$B212&lt;&gt;0,登録済データ!E212,"")</f>
        <v/>
      </c>
      <c r="H209" s="125" t="str">
        <f>IF(登録済データ!$B212&lt;&gt;0,IF(登録済データ!F212&lt;&gt;"",登録済データ!F212,""),"")</f>
        <v/>
      </c>
      <c r="I209" s="125" t="str">
        <f>IF(登録済データ!$B212&lt;&gt;0,IF(登録済データ!G212&lt;&gt;"",登録済データ!G212,""),"")</f>
        <v/>
      </c>
      <c r="J209" s="125" t="str">
        <f>IF(登録済データ!$B212&lt;&gt;0,IF(登録済データ!H212&lt;&gt;"",登録済データ!H212,""),"")</f>
        <v/>
      </c>
      <c r="K209" s="125" t="str">
        <f>IF(登録済データ!$B212&lt;&gt;0,IF(登録済データ!I212&lt;&gt;"",登録済データ!I212,""),"")</f>
        <v/>
      </c>
      <c r="L209" s="117" t="str">
        <f>IF(登録済データ!$B212&lt;&gt;0,登録済データ!J212,"")</f>
        <v/>
      </c>
      <c r="M209" s="117" t="str">
        <f>IF(登録済データ!$B212&lt;&gt;0,登録済データ!K212,"")</f>
        <v/>
      </c>
      <c r="N209" s="117" t="str">
        <f>IF(登録済データ!$B212&lt;&gt;0,登録済データ!L212,"")</f>
        <v/>
      </c>
      <c r="O209" s="117" t="str">
        <f>IF(登録済データ!$B212&lt;&gt;0,登録済データ!M212,"")</f>
        <v/>
      </c>
      <c r="P209" s="117" t="str">
        <f>IF(登録済データ!$B212&lt;&gt;0,登録済データ!N212,"")</f>
        <v/>
      </c>
      <c r="Q209" s="117" t="str">
        <f>IF(登録済データ!$B212&lt;&gt;0,登録済データ!O212,"")</f>
        <v/>
      </c>
      <c r="R209" s="117" t="str">
        <f>IF(登録済データ!$B212&lt;&gt;0,登録済データ!P212,"")</f>
        <v/>
      </c>
      <c r="S209" s="117" t="str">
        <f>IF(登録済データ!$B212&lt;&gt;0,登録済データ!Q212,"")</f>
        <v/>
      </c>
      <c r="T209" s="117" t="str">
        <f>IF(登録済データ!$B212&lt;&gt;0,登録済データ!R212,"")</f>
        <v/>
      </c>
      <c r="U209" s="117" t="str">
        <f>IF(登録済データ!$B212&lt;&gt;0,登録済データ!S212,"")</f>
        <v/>
      </c>
      <c r="V209" s="117" t="str">
        <f>IF(登録済データ!$B212&lt;&gt;0,登録済データ!T212,"")</f>
        <v/>
      </c>
      <c r="W209" s="117" t="str">
        <f>IF(登録済データ!$B212&lt;&gt;0,登録済データ!U212,"")</f>
        <v/>
      </c>
      <c r="X209" s="117" t="str">
        <f>IF(登録済データ!$B212&lt;&gt;0,登録済データ!V212,"")</f>
        <v/>
      </c>
      <c r="Y209" s="117" t="str">
        <f>IF(登録済データ!$B212&lt;&gt;0,登録済データ!W212,"")</f>
        <v/>
      </c>
      <c r="Z209" s="117" t="str">
        <f>IF(登録済データ!$B212&lt;&gt;0,登録済データ!X212,"")</f>
        <v/>
      </c>
      <c r="AA209" s="78" t="str">
        <f>IF($F209&lt;&gt;"",登録済データ!$C$4,"")</f>
        <v/>
      </c>
      <c r="AB209" s="78"/>
      <c r="AC209" s="78"/>
      <c r="AD209" s="117"/>
      <c r="AE209" s="78"/>
    </row>
    <row r="210" spans="1:31" s="120" customFormat="1" ht="13.5" customHeight="1">
      <c r="A210" s="37"/>
      <c r="B210" s="138" t="str">
        <f>IF($F210&lt;&gt;"",登録済データ!$C$2,"")</f>
        <v/>
      </c>
      <c r="C210" s="138" t="str">
        <f>IF($F210&lt;&gt;"",IF($I$1="企業コード3桁",LEFT(登録済データ!$C$3,3),LEFT(登録済データ!$C$3,6)),"")</f>
        <v/>
      </c>
      <c r="D210" s="138"/>
      <c r="E210" s="139" t="str">
        <f>IF(登録済データ!$B213&lt;&gt;0,登録済データ!C213,"")</f>
        <v/>
      </c>
      <c r="F210" s="139" t="str">
        <f>IF(登録済データ!$B213&lt;&gt;0,登録済データ!D213,"")</f>
        <v/>
      </c>
      <c r="G210" s="130" t="str">
        <f>IF(登録済データ!$B213&lt;&gt;0,登録済データ!E213,"")</f>
        <v/>
      </c>
      <c r="H210" s="125" t="str">
        <f>IF(登録済データ!$B213&lt;&gt;0,IF(登録済データ!F213&lt;&gt;"",登録済データ!F213,""),"")</f>
        <v/>
      </c>
      <c r="I210" s="125" t="str">
        <f>IF(登録済データ!$B213&lt;&gt;0,IF(登録済データ!G213&lt;&gt;"",登録済データ!G213,""),"")</f>
        <v/>
      </c>
      <c r="J210" s="125" t="str">
        <f>IF(登録済データ!$B213&lt;&gt;0,IF(登録済データ!H213&lt;&gt;"",登録済データ!H213,""),"")</f>
        <v/>
      </c>
      <c r="K210" s="125" t="str">
        <f>IF(登録済データ!$B213&lt;&gt;0,IF(登録済データ!I213&lt;&gt;"",登録済データ!I213,""),"")</f>
        <v/>
      </c>
      <c r="L210" s="117" t="str">
        <f>IF(登録済データ!$B213&lt;&gt;0,登録済データ!J213,"")</f>
        <v/>
      </c>
      <c r="M210" s="117" t="str">
        <f>IF(登録済データ!$B213&lt;&gt;0,登録済データ!K213,"")</f>
        <v/>
      </c>
      <c r="N210" s="117" t="str">
        <f>IF(登録済データ!$B213&lt;&gt;0,登録済データ!L213,"")</f>
        <v/>
      </c>
      <c r="O210" s="117" t="str">
        <f>IF(登録済データ!$B213&lt;&gt;0,登録済データ!M213,"")</f>
        <v/>
      </c>
      <c r="P210" s="117" t="str">
        <f>IF(登録済データ!$B213&lt;&gt;0,登録済データ!N213,"")</f>
        <v/>
      </c>
      <c r="Q210" s="117" t="str">
        <f>IF(登録済データ!$B213&lt;&gt;0,登録済データ!O213,"")</f>
        <v/>
      </c>
      <c r="R210" s="117" t="str">
        <f>IF(登録済データ!$B213&lt;&gt;0,登録済データ!P213,"")</f>
        <v/>
      </c>
      <c r="S210" s="117" t="str">
        <f>IF(登録済データ!$B213&lt;&gt;0,登録済データ!Q213,"")</f>
        <v/>
      </c>
      <c r="T210" s="117" t="str">
        <f>IF(登録済データ!$B213&lt;&gt;0,登録済データ!R213,"")</f>
        <v/>
      </c>
      <c r="U210" s="117" t="str">
        <f>IF(登録済データ!$B213&lt;&gt;0,登録済データ!S213,"")</f>
        <v/>
      </c>
      <c r="V210" s="117" t="str">
        <f>IF(登録済データ!$B213&lt;&gt;0,登録済データ!T213,"")</f>
        <v/>
      </c>
      <c r="W210" s="117" t="str">
        <f>IF(登録済データ!$B213&lt;&gt;0,登録済データ!U213,"")</f>
        <v/>
      </c>
      <c r="X210" s="117" t="str">
        <f>IF(登録済データ!$B213&lt;&gt;0,登録済データ!V213,"")</f>
        <v/>
      </c>
      <c r="Y210" s="117" t="str">
        <f>IF(登録済データ!$B213&lt;&gt;0,登録済データ!W213,"")</f>
        <v/>
      </c>
      <c r="Z210" s="117" t="str">
        <f>IF(登録済データ!$B213&lt;&gt;0,登録済データ!X213,"")</f>
        <v/>
      </c>
      <c r="AA210" s="78" t="str">
        <f>IF($F210&lt;&gt;"",登録済データ!$C$4,"")</f>
        <v/>
      </c>
      <c r="AB210" s="78"/>
      <c r="AC210" s="78"/>
      <c r="AD210" s="117"/>
      <c r="AE210" s="78"/>
    </row>
    <row r="211" spans="1:31" s="120" customFormat="1" ht="13.5" customHeight="1">
      <c r="A211" s="37"/>
      <c r="B211" s="138" t="str">
        <f>IF($F211&lt;&gt;"",登録済データ!$C$2,"")</f>
        <v/>
      </c>
      <c r="C211" s="138" t="str">
        <f>IF($F211&lt;&gt;"",IF($I$1="企業コード3桁",LEFT(登録済データ!$C$3,3),LEFT(登録済データ!$C$3,6)),"")</f>
        <v/>
      </c>
      <c r="D211" s="138"/>
      <c r="E211" s="139" t="str">
        <f>IF(登録済データ!$B214&lt;&gt;0,登録済データ!C214,"")</f>
        <v/>
      </c>
      <c r="F211" s="139" t="str">
        <f>IF(登録済データ!$B214&lt;&gt;0,登録済データ!D214,"")</f>
        <v/>
      </c>
      <c r="G211" s="130" t="str">
        <f>IF(登録済データ!$B214&lt;&gt;0,登録済データ!E214,"")</f>
        <v/>
      </c>
      <c r="H211" s="125" t="str">
        <f>IF(登録済データ!$B214&lt;&gt;0,IF(登録済データ!F214&lt;&gt;"",登録済データ!F214,""),"")</f>
        <v/>
      </c>
      <c r="I211" s="125" t="str">
        <f>IF(登録済データ!$B214&lt;&gt;0,IF(登録済データ!G214&lt;&gt;"",登録済データ!G214,""),"")</f>
        <v/>
      </c>
      <c r="J211" s="125" t="str">
        <f>IF(登録済データ!$B214&lt;&gt;0,IF(登録済データ!H214&lt;&gt;"",登録済データ!H214,""),"")</f>
        <v/>
      </c>
      <c r="K211" s="125" t="str">
        <f>IF(登録済データ!$B214&lt;&gt;0,IF(登録済データ!I214&lt;&gt;"",登録済データ!I214,""),"")</f>
        <v/>
      </c>
      <c r="L211" s="117" t="str">
        <f>IF(登録済データ!$B214&lt;&gt;0,登録済データ!J214,"")</f>
        <v/>
      </c>
      <c r="M211" s="117" t="str">
        <f>IF(登録済データ!$B214&lt;&gt;0,登録済データ!K214,"")</f>
        <v/>
      </c>
      <c r="N211" s="117" t="str">
        <f>IF(登録済データ!$B214&lt;&gt;0,登録済データ!L214,"")</f>
        <v/>
      </c>
      <c r="O211" s="117" t="str">
        <f>IF(登録済データ!$B214&lt;&gt;0,登録済データ!M214,"")</f>
        <v/>
      </c>
      <c r="P211" s="117" t="str">
        <f>IF(登録済データ!$B214&lt;&gt;0,登録済データ!N214,"")</f>
        <v/>
      </c>
      <c r="Q211" s="117" t="str">
        <f>IF(登録済データ!$B214&lt;&gt;0,登録済データ!O214,"")</f>
        <v/>
      </c>
      <c r="R211" s="117" t="str">
        <f>IF(登録済データ!$B214&lt;&gt;0,登録済データ!P214,"")</f>
        <v/>
      </c>
      <c r="S211" s="117" t="str">
        <f>IF(登録済データ!$B214&lt;&gt;0,登録済データ!Q214,"")</f>
        <v/>
      </c>
      <c r="T211" s="117" t="str">
        <f>IF(登録済データ!$B214&lt;&gt;0,登録済データ!R214,"")</f>
        <v/>
      </c>
      <c r="U211" s="117" t="str">
        <f>IF(登録済データ!$B214&lt;&gt;0,登録済データ!S214,"")</f>
        <v/>
      </c>
      <c r="V211" s="117" t="str">
        <f>IF(登録済データ!$B214&lt;&gt;0,登録済データ!T214,"")</f>
        <v/>
      </c>
      <c r="W211" s="117" t="str">
        <f>IF(登録済データ!$B214&lt;&gt;0,登録済データ!U214,"")</f>
        <v/>
      </c>
      <c r="X211" s="117" t="str">
        <f>IF(登録済データ!$B214&lt;&gt;0,登録済データ!V214,"")</f>
        <v/>
      </c>
      <c r="Y211" s="117" t="str">
        <f>IF(登録済データ!$B214&lt;&gt;0,登録済データ!W214,"")</f>
        <v/>
      </c>
      <c r="Z211" s="117" t="str">
        <f>IF(登録済データ!$B214&lt;&gt;0,登録済データ!X214,"")</f>
        <v/>
      </c>
      <c r="AA211" s="78" t="str">
        <f>IF($F211&lt;&gt;"",登録済データ!$C$4,"")</f>
        <v/>
      </c>
      <c r="AB211" s="78"/>
      <c r="AC211" s="78"/>
      <c r="AD211" s="117"/>
      <c r="AE211" s="78"/>
    </row>
    <row r="212" spans="1:31" s="120" customFormat="1" ht="13.5" customHeight="1">
      <c r="A212" s="37"/>
      <c r="B212" s="138" t="str">
        <f>IF($F212&lt;&gt;"",登録済データ!$C$2,"")</f>
        <v/>
      </c>
      <c r="C212" s="138" t="str">
        <f>IF($F212&lt;&gt;"",IF($I$1="企業コード3桁",LEFT(登録済データ!$C$3,3),LEFT(登録済データ!$C$3,6)),"")</f>
        <v/>
      </c>
      <c r="D212" s="138"/>
      <c r="E212" s="139" t="str">
        <f>IF(登録済データ!$B215&lt;&gt;0,登録済データ!C215,"")</f>
        <v/>
      </c>
      <c r="F212" s="139" t="str">
        <f>IF(登録済データ!$B215&lt;&gt;0,登録済データ!D215,"")</f>
        <v/>
      </c>
      <c r="G212" s="130" t="str">
        <f>IF(登録済データ!$B215&lt;&gt;0,登録済データ!E215,"")</f>
        <v/>
      </c>
      <c r="H212" s="125" t="str">
        <f>IF(登録済データ!$B215&lt;&gt;0,IF(登録済データ!F215&lt;&gt;"",登録済データ!F215,""),"")</f>
        <v/>
      </c>
      <c r="I212" s="125" t="str">
        <f>IF(登録済データ!$B215&lt;&gt;0,IF(登録済データ!G215&lt;&gt;"",登録済データ!G215,""),"")</f>
        <v/>
      </c>
      <c r="J212" s="125" t="str">
        <f>IF(登録済データ!$B215&lt;&gt;0,IF(登録済データ!H215&lt;&gt;"",登録済データ!H215,""),"")</f>
        <v/>
      </c>
      <c r="K212" s="125" t="str">
        <f>IF(登録済データ!$B215&lt;&gt;0,IF(登録済データ!I215&lt;&gt;"",登録済データ!I215,""),"")</f>
        <v/>
      </c>
      <c r="L212" s="117" t="str">
        <f>IF(登録済データ!$B215&lt;&gt;0,登録済データ!J215,"")</f>
        <v/>
      </c>
      <c r="M212" s="117" t="str">
        <f>IF(登録済データ!$B215&lt;&gt;0,登録済データ!K215,"")</f>
        <v/>
      </c>
      <c r="N212" s="117" t="str">
        <f>IF(登録済データ!$B215&lt;&gt;0,登録済データ!L215,"")</f>
        <v/>
      </c>
      <c r="O212" s="117" t="str">
        <f>IF(登録済データ!$B215&lt;&gt;0,登録済データ!M215,"")</f>
        <v/>
      </c>
      <c r="P212" s="117" t="str">
        <f>IF(登録済データ!$B215&lt;&gt;0,登録済データ!N215,"")</f>
        <v/>
      </c>
      <c r="Q212" s="117" t="str">
        <f>IF(登録済データ!$B215&lt;&gt;0,登録済データ!O215,"")</f>
        <v/>
      </c>
      <c r="R212" s="117" t="str">
        <f>IF(登録済データ!$B215&lt;&gt;0,登録済データ!P215,"")</f>
        <v/>
      </c>
      <c r="S212" s="117" t="str">
        <f>IF(登録済データ!$B215&lt;&gt;0,登録済データ!Q215,"")</f>
        <v/>
      </c>
      <c r="T212" s="117" t="str">
        <f>IF(登録済データ!$B215&lt;&gt;0,登録済データ!R215,"")</f>
        <v/>
      </c>
      <c r="U212" s="117" t="str">
        <f>IF(登録済データ!$B215&lt;&gt;0,登録済データ!S215,"")</f>
        <v/>
      </c>
      <c r="V212" s="117" t="str">
        <f>IF(登録済データ!$B215&lt;&gt;0,登録済データ!T215,"")</f>
        <v/>
      </c>
      <c r="W212" s="117" t="str">
        <f>IF(登録済データ!$B215&lt;&gt;0,登録済データ!U215,"")</f>
        <v/>
      </c>
      <c r="X212" s="117" t="str">
        <f>IF(登録済データ!$B215&lt;&gt;0,登録済データ!V215,"")</f>
        <v/>
      </c>
      <c r="Y212" s="117" t="str">
        <f>IF(登録済データ!$B215&lt;&gt;0,登録済データ!W215,"")</f>
        <v/>
      </c>
      <c r="Z212" s="117" t="str">
        <f>IF(登録済データ!$B215&lt;&gt;0,登録済データ!X215,"")</f>
        <v/>
      </c>
      <c r="AA212" s="78" t="str">
        <f>IF($F212&lt;&gt;"",登録済データ!$C$4,"")</f>
        <v/>
      </c>
      <c r="AB212" s="78"/>
      <c r="AC212" s="78"/>
      <c r="AD212" s="117"/>
      <c r="AE212" s="78"/>
    </row>
    <row r="213" spans="1:31" s="120" customFormat="1" ht="13.5" customHeight="1">
      <c r="A213" s="37"/>
      <c r="B213" s="138" t="str">
        <f>IF($F213&lt;&gt;"",登録済データ!$C$2,"")</f>
        <v/>
      </c>
      <c r="C213" s="138" t="str">
        <f>IF($F213&lt;&gt;"",IF($I$1="企業コード3桁",LEFT(登録済データ!$C$3,3),LEFT(登録済データ!$C$3,6)),"")</f>
        <v/>
      </c>
      <c r="D213" s="138"/>
      <c r="E213" s="139" t="str">
        <f>IF(登録済データ!$B216&lt;&gt;0,登録済データ!C216,"")</f>
        <v/>
      </c>
      <c r="F213" s="139" t="str">
        <f>IF(登録済データ!$B216&lt;&gt;0,登録済データ!D216,"")</f>
        <v/>
      </c>
      <c r="G213" s="130" t="str">
        <f>IF(登録済データ!$B216&lt;&gt;0,登録済データ!E216,"")</f>
        <v/>
      </c>
      <c r="H213" s="125" t="str">
        <f>IF(登録済データ!$B216&lt;&gt;0,IF(登録済データ!F216&lt;&gt;"",登録済データ!F216,""),"")</f>
        <v/>
      </c>
      <c r="I213" s="125" t="str">
        <f>IF(登録済データ!$B216&lt;&gt;0,IF(登録済データ!G216&lt;&gt;"",登録済データ!G216,""),"")</f>
        <v/>
      </c>
      <c r="J213" s="125" t="str">
        <f>IF(登録済データ!$B216&lt;&gt;0,IF(登録済データ!H216&lt;&gt;"",登録済データ!H216,""),"")</f>
        <v/>
      </c>
      <c r="K213" s="125" t="str">
        <f>IF(登録済データ!$B216&lt;&gt;0,IF(登録済データ!I216&lt;&gt;"",登録済データ!I216,""),"")</f>
        <v/>
      </c>
      <c r="L213" s="117" t="str">
        <f>IF(登録済データ!$B216&lt;&gt;0,登録済データ!J216,"")</f>
        <v/>
      </c>
      <c r="M213" s="117" t="str">
        <f>IF(登録済データ!$B216&lt;&gt;0,登録済データ!K216,"")</f>
        <v/>
      </c>
      <c r="N213" s="117" t="str">
        <f>IF(登録済データ!$B216&lt;&gt;0,登録済データ!L216,"")</f>
        <v/>
      </c>
      <c r="O213" s="117" t="str">
        <f>IF(登録済データ!$B216&lt;&gt;0,登録済データ!M216,"")</f>
        <v/>
      </c>
      <c r="P213" s="117" t="str">
        <f>IF(登録済データ!$B216&lt;&gt;0,登録済データ!N216,"")</f>
        <v/>
      </c>
      <c r="Q213" s="117" t="str">
        <f>IF(登録済データ!$B216&lt;&gt;0,登録済データ!O216,"")</f>
        <v/>
      </c>
      <c r="R213" s="117" t="str">
        <f>IF(登録済データ!$B216&lt;&gt;0,登録済データ!P216,"")</f>
        <v/>
      </c>
      <c r="S213" s="117" t="str">
        <f>IF(登録済データ!$B216&lt;&gt;0,登録済データ!Q216,"")</f>
        <v/>
      </c>
      <c r="T213" s="117" t="str">
        <f>IF(登録済データ!$B216&lt;&gt;0,登録済データ!R216,"")</f>
        <v/>
      </c>
      <c r="U213" s="117" t="str">
        <f>IF(登録済データ!$B216&lt;&gt;0,登録済データ!S216,"")</f>
        <v/>
      </c>
      <c r="V213" s="117" t="str">
        <f>IF(登録済データ!$B216&lt;&gt;0,登録済データ!T216,"")</f>
        <v/>
      </c>
      <c r="W213" s="117" t="str">
        <f>IF(登録済データ!$B216&lt;&gt;0,登録済データ!U216,"")</f>
        <v/>
      </c>
      <c r="X213" s="117" t="str">
        <f>IF(登録済データ!$B216&lt;&gt;0,登録済データ!V216,"")</f>
        <v/>
      </c>
      <c r="Y213" s="117" t="str">
        <f>IF(登録済データ!$B216&lt;&gt;0,登録済データ!W216,"")</f>
        <v/>
      </c>
      <c r="Z213" s="117" t="str">
        <f>IF(登録済データ!$B216&lt;&gt;0,登録済データ!X216,"")</f>
        <v/>
      </c>
      <c r="AA213" s="78" t="str">
        <f>IF($F213&lt;&gt;"",登録済データ!$C$4,"")</f>
        <v/>
      </c>
      <c r="AB213" s="78"/>
      <c r="AC213" s="78"/>
      <c r="AD213" s="117"/>
      <c r="AE213" s="78"/>
    </row>
    <row r="214" spans="1:31" s="120" customFormat="1" ht="13.5" customHeight="1">
      <c r="A214" s="37"/>
      <c r="B214" s="138" t="str">
        <f>IF($F214&lt;&gt;"",登録済データ!$C$2,"")</f>
        <v/>
      </c>
      <c r="C214" s="138" t="str">
        <f>IF($F214&lt;&gt;"",IF($I$1="企業コード3桁",LEFT(登録済データ!$C$3,3),LEFT(登録済データ!$C$3,6)),"")</f>
        <v/>
      </c>
      <c r="D214" s="138"/>
      <c r="E214" s="139" t="str">
        <f>IF(登録済データ!$B217&lt;&gt;0,登録済データ!C217,"")</f>
        <v/>
      </c>
      <c r="F214" s="139" t="str">
        <f>IF(登録済データ!$B217&lt;&gt;0,登録済データ!D217,"")</f>
        <v/>
      </c>
      <c r="G214" s="130" t="str">
        <f>IF(登録済データ!$B217&lt;&gt;0,登録済データ!E217,"")</f>
        <v/>
      </c>
      <c r="H214" s="125" t="str">
        <f>IF(登録済データ!$B217&lt;&gt;0,IF(登録済データ!F217&lt;&gt;"",登録済データ!F217,""),"")</f>
        <v/>
      </c>
      <c r="I214" s="125" t="str">
        <f>IF(登録済データ!$B217&lt;&gt;0,IF(登録済データ!G217&lt;&gt;"",登録済データ!G217,""),"")</f>
        <v/>
      </c>
      <c r="J214" s="125" t="str">
        <f>IF(登録済データ!$B217&lt;&gt;0,IF(登録済データ!H217&lt;&gt;"",登録済データ!H217,""),"")</f>
        <v/>
      </c>
      <c r="K214" s="125" t="str">
        <f>IF(登録済データ!$B217&lt;&gt;0,IF(登録済データ!I217&lt;&gt;"",登録済データ!I217,""),"")</f>
        <v/>
      </c>
      <c r="L214" s="117" t="str">
        <f>IF(登録済データ!$B217&lt;&gt;0,登録済データ!J217,"")</f>
        <v/>
      </c>
      <c r="M214" s="117" t="str">
        <f>IF(登録済データ!$B217&lt;&gt;0,登録済データ!K217,"")</f>
        <v/>
      </c>
      <c r="N214" s="117" t="str">
        <f>IF(登録済データ!$B217&lt;&gt;0,登録済データ!L217,"")</f>
        <v/>
      </c>
      <c r="O214" s="117" t="str">
        <f>IF(登録済データ!$B217&lt;&gt;0,登録済データ!M217,"")</f>
        <v/>
      </c>
      <c r="P214" s="117" t="str">
        <f>IF(登録済データ!$B217&lt;&gt;0,登録済データ!N217,"")</f>
        <v/>
      </c>
      <c r="Q214" s="117" t="str">
        <f>IF(登録済データ!$B217&lt;&gt;0,登録済データ!O217,"")</f>
        <v/>
      </c>
      <c r="R214" s="117" t="str">
        <f>IF(登録済データ!$B217&lt;&gt;0,登録済データ!P217,"")</f>
        <v/>
      </c>
      <c r="S214" s="117" t="str">
        <f>IF(登録済データ!$B217&lt;&gt;0,登録済データ!Q217,"")</f>
        <v/>
      </c>
      <c r="T214" s="117" t="str">
        <f>IF(登録済データ!$B217&lt;&gt;0,登録済データ!R217,"")</f>
        <v/>
      </c>
      <c r="U214" s="117" t="str">
        <f>IF(登録済データ!$B217&lt;&gt;0,登録済データ!S217,"")</f>
        <v/>
      </c>
      <c r="V214" s="117" t="str">
        <f>IF(登録済データ!$B217&lt;&gt;0,登録済データ!T217,"")</f>
        <v/>
      </c>
      <c r="W214" s="117" t="str">
        <f>IF(登録済データ!$B217&lt;&gt;0,登録済データ!U217,"")</f>
        <v/>
      </c>
      <c r="X214" s="117" t="str">
        <f>IF(登録済データ!$B217&lt;&gt;0,登録済データ!V217,"")</f>
        <v/>
      </c>
      <c r="Y214" s="117" t="str">
        <f>IF(登録済データ!$B217&lt;&gt;0,登録済データ!W217,"")</f>
        <v/>
      </c>
      <c r="Z214" s="117" t="str">
        <f>IF(登録済データ!$B217&lt;&gt;0,登録済データ!X217,"")</f>
        <v/>
      </c>
      <c r="AA214" s="78" t="str">
        <f>IF($F214&lt;&gt;"",登録済データ!$C$4,"")</f>
        <v/>
      </c>
      <c r="AB214" s="78"/>
      <c r="AC214" s="78"/>
      <c r="AD214" s="117"/>
      <c r="AE214" s="78"/>
    </row>
    <row r="215" spans="1:31" s="120" customFormat="1" ht="13.5" customHeight="1">
      <c r="A215" s="37"/>
      <c r="B215" s="138" t="str">
        <f>IF($F215&lt;&gt;"",登録済データ!$C$2,"")</f>
        <v/>
      </c>
      <c r="C215" s="138" t="str">
        <f>IF($F215&lt;&gt;"",IF($I$1="企業コード3桁",LEFT(登録済データ!$C$3,3),LEFT(登録済データ!$C$3,6)),"")</f>
        <v/>
      </c>
      <c r="D215" s="138"/>
      <c r="E215" s="139" t="str">
        <f>IF(登録済データ!$B218&lt;&gt;0,登録済データ!C218,"")</f>
        <v/>
      </c>
      <c r="F215" s="139" t="str">
        <f>IF(登録済データ!$B218&lt;&gt;0,登録済データ!D218,"")</f>
        <v/>
      </c>
      <c r="G215" s="130" t="str">
        <f>IF(登録済データ!$B218&lt;&gt;0,登録済データ!E218,"")</f>
        <v/>
      </c>
      <c r="H215" s="125" t="str">
        <f>IF(登録済データ!$B218&lt;&gt;0,IF(登録済データ!F218&lt;&gt;"",登録済データ!F218,""),"")</f>
        <v/>
      </c>
      <c r="I215" s="125" t="str">
        <f>IF(登録済データ!$B218&lt;&gt;0,IF(登録済データ!G218&lt;&gt;"",登録済データ!G218,""),"")</f>
        <v/>
      </c>
      <c r="J215" s="125" t="str">
        <f>IF(登録済データ!$B218&lt;&gt;0,IF(登録済データ!H218&lt;&gt;"",登録済データ!H218,""),"")</f>
        <v/>
      </c>
      <c r="K215" s="125" t="str">
        <f>IF(登録済データ!$B218&lt;&gt;0,IF(登録済データ!I218&lt;&gt;"",登録済データ!I218,""),"")</f>
        <v/>
      </c>
      <c r="L215" s="117" t="str">
        <f>IF(登録済データ!$B218&lt;&gt;0,登録済データ!J218,"")</f>
        <v/>
      </c>
      <c r="M215" s="117" t="str">
        <f>IF(登録済データ!$B218&lt;&gt;0,登録済データ!K218,"")</f>
        <v/>
      </c>
      <c r="N215" s="117" t="str">
        <f>IF(登録済データ!$B218&lt;&gt;0,登録済データ!L218,"")</f>
        <v/>
      </c>
      <c r="O215" s="117" t="str">
        <f>IF(登録済データ!$B218&lt;&gt;0,登録済データ!M218,"")</f>
        <v/>
      </c>
      <c r="P215" s="117" t="str">
        <f>IF(登録済データ!$B218&lt;&gt;0,登録済データ!N218,"")</f>
        <v/>
      </c>
      <c r="Q215" s="117" t="str">
        <f>IF(登録済データ!$B218&lt;&gt;0,登録済データ!O218,"")</f>
        <v/>
      </c>
      <c r="R215" s="117" t="str">
        <f>IF(登録済データ!$B218&lt;&gt;0,登録済データ!P218,"")</f>
        <v/>
      </c>
      <c r="S215" s="117" t="str">
        <f>IF(登録済データ!$B218&lt;&gt;0,登録済データ!Q218,"")</f>
        <v/>
      </c>
      <c r="T215" s="117" t="str">
        <f>IF(登録済データ!$B218&lt;&gt;0,登録済データ!R218,"")</f>
        <v/>
      </c>
      <c r="U215" s="117" t="str">
        <f>IF(登録済データ!$B218&lt;&gt;0,登録済データ!S218,"")</f>
        <v/>
      </c>
      <c r="V215" s="117" t="str">
        <f>IF(登録済データ!$B218&lt;&gt;0,登録済データ!T218,"")</f>
        <v/>
      </c>
      <c r="W215" s="117" t="str">
        <f>IF(登録済データ!$B218&lt;&gt;0,登録済データ!U218,"")</f>
        <v/>
      </c>
      <c r="X215" s="117" t="str">
        <f>IF(登録済データ!$B218&lt;&gt;0,登録済データ!V218,"")</f>
        <v/>
      </c>
      <c r="Y215" s="117" t="str">
        <f>IF(登録済データ!$B218&lt;&gt;0,登録済データ!W218,"")</f>
        <v/>
      </c>
      <c r="Z215" s="117" t="str">
        <f>IF(登録済データ!$B218&lt;&gt;0,登録済データ!X218,"")</f>
        <v/>
      </c>
      <c r="AA215" s="78" t="str">
        <f>IF($F215&lt;&gt;"",登録済データ!$C$4,"")</f>
        <v/>
      </c>
      <c r="AB215" s="78"/>
      <c r="AC215" s="78"/>
      <c r="AD215" s="117"/>
      <c r="AE215" s="78"/>
    </row>
    <row r="216" spans="1:31" s="120" customFormat="1" ht="13.5" customHeight="1">
      <c r="A216" s="37"/>
      <c r="B216" s="138" t="str">
        <f>IF($F216&lt;&gt;"",登録済データ!$C$2,"")</f>
        <v/>
      </c>
      <c r="C216" s="138" t="str">
        <f>IF($F216&lt;&gt;"",IF($I$1="企業コード3桁",LEFT(登録済データ!$C$3,3),LEFT(登録済データ!$C$3,6)),"")</f>
        <v/>
      </c>
      <c r="D216" s="138"/>
      <c r="E216" s="139" t="str">
        <f>IF(登録済データ!$B219&lt;&gt;0,登録済データ!C219,"")</f>
        <v/>
      </c>
      <c r="F216" s="139" t="str">
        <f>IF(登録済データ!$B219&lt;&gt;0,登録済データ!D219,"")</f>
        <v/>
      </c>
      <c r="G216" s="130" t="str">
        <f>IF(登録済データ!$B219&lt;&gt;0,登録済データ!E219,"")</f>
        <v/>
      </c>
      <c r="H216" s="125" t="str">
        <f>IF(登録済データ!$B219&lt;&gt;0,IF(登録済データ!F219&lt;&gt;"",登録済データ!F219,""),"")</f>
        <v/>
      </c>
      <c r="I216" s="125" t="str">
        <f>IF(登録済データ!$B219&lt;&gt;0,IF(登録済データ!G219&lt;&gt;"",登録済データ!G219,""),"")</f>
        <v/>
      </c>
      <c r="J216" s="125" t="str">
        <f>IF(登録済データ!$B219&lt;&gt;0,IF(登録済データ!H219&lt;&gt;"",登録済データ!H219,""),"")</f>
        <v/>
      </c>
      <c r="K216" s="125" t="str">
        <f>IF(登録済データ!$B219&lt;&gt;0,IF(登録済データ!I219&lt;&gt;"",登録済データ!I219,""),"")</f>
        <v/>
      </c>
      <c r="L216" s="117" t="str">
        <f>IF(登録済データ!$B219&lt;&gt;0,登録済データ!J219,"")</f>
        <v/>
      </c>
      <c r="M216" s="117" t="str">
        <f>IF(登録済データ!$B219&lt;&gt;0,登録済データ!K219,"")</f>
        <v/>
      </c>
      <c r="N216" s="117" t="str">
        <f>IF(登録済データ!$B219&lt;&gt;0,登録済データ!L219,"")</f>
        <v/>
      </c>
      <c r="O216" s="117" t="str">
        <f>IF(登録済データ!$B219&lt;&gt;0,登録済データ!M219,"")</f>
        <v/>
      </c>
      <c r="P216" s="117" t="str">
        <f>IF(登録済データ!$B219&lt;&gt;0,登録済データ!N219,"")</f>
        <v/>
      </c>
      <c r="Q216" s="117" t="str">
        <f>IF(登録済データ!$B219&lt;&gt;0,登録済データ!O219,"")</f>
        <v/>
      </c>
      <c r="R216" s="117" t="str">
        <f>IF(登録済データ!$B219&lt;&gt;0,登録済データ!P219,"")</f>
        <v/>
      </c>
      <c r="S216" s="117" t="str">
        <f>IF(登録済データ!$B219&lt;&gt;0,登録済データ!Q219,"")</f>
        <v/>
      </c>
      <c r="T216" s="117" t="str">
        <f>IF(登録済データ!$B219&lt;&gt;0,登録済データ!R219,"")</f>
        <v/>
      </c>
      <c r="U216" s="117" t="str">
        <f>IF(登録済データ!$B219&lt;&gt;0,登録済データ!S219,"")</f>
        <v/>
      </c>
      <c r="V216" s="117" t="str">
        <f>IF(登録済データ!$B219&lt;&gt;0,登録済データ!T219,"")</f>
        <v/>
      </c>
      <c r="W216" s="117" t="str">
        <f>IF(登録済データ!$B219&lt;&gt;0,登録済データ!U219,"")</f>
        <v/>
      </c>
      <c r="X216" s="117" t="str">
        <f>IF(登録済データ!$B219&lt;&gt;0,登録済データ!V219,"")</f>
        <v/>
      </c>
      <c r="Y216" s="117" t="str">
        <f>IF(登録済データ!$B219&lt;&gt;0,登録済データ!W219,"")</f>
        <v/>
      </c>
      <c r="Z216" s="117" t="str">
        <f>IF(登録済データ!$B219&lt;&gt;0,登録済データ!X219,"")</f>
        <v/>
      </c>
      <c r="AA216" s="78" t="str">
        <f>IF($F216&lt;&gt;"",登録済データ!$C$4,"")</f>
        <v/>
      </c>
      <c r="AB216" s="78"/>
      <c r="AC216" s="78"/>
      <c r="AD216" s="117"/>
      <c r="AE216" s="78"/>
    </row>
    <row r="217" spans="1:31" s="120" customFormat="1" ht="13.5" customHeight="1">
      <c r="A217" s="37"/>
      <c r="B217" s="138" t="str">
        <f>IF($F217&lt;&gt;"",登録済データ!$C$2,"")</f>
        <v/>
      </c>
      <c r="C217" s="138" t="str">
        <f>IF($F217&lt;&gt;"",IF($I$1="企業コード3桁",LEFT(登録済データ!$C$3,3),LEFT(登録済データ!$C$3,6)),"")</f>
        <v/>
      </c>
      <c r="D217" s="138"/>
      <c r="E217" s="139" t="str">
        <f>IF(登録済データ!$B220&lt;&gt;0,登録済データ!C220,"")</f>
        <v/>
      </c>
      <c r="F217" s="139" t="str">
        <f>IF(登録済データ!$B220&lt;&gt;0,登録済データ!D220,"")</f>
        <v/>
      </c>
      <c r="G217" s="130" t="str">
        <f>IF(登録済データ!$B220&lt;&gt;0,登録済データ!E220,"")</f>
        <v/>
      </c>
      <c r="H217" s="125" t="str">
        <f>IF(登録済データ!$B220&lt;&gt;0,IF(登録済データ!F220&lt;&gt;"",登録済データ!F220,""),"")</f>
        <v/>
      </c>
      <c r="I217" s="125" t="str">
        <f>IF(登録済データ!$B220&lt;&gt;0,IF(登録済データ!G220&lt;&gt;"",登録済データ!G220,""),"")</f>
        <v/>
      </c>
      <c r="J217" s="125" t="str">
        <f>IF(登録済データ!$B220&lt;&gt;0,IF(登録済データ!H220&lt;&gt;"",登録済データ!H220,""),"")</f>
        <v/>
      </c>
      <c r="K217" s="125" t="str">
        <f>IF(登録済データ!$B220&lt;&gt;0,IF(登録済データ!I220&lt;&gt;"",登録済データ!I220,""),"")</f>
        <v/>
      </c>
      <c r="L217" s="117" t="str">
        <f>IF(登録済データ!$B220&lt;&gt;0,登録済データ!J220,"")</f>
        <v/>
      </c>
      <c r="M217" s="117" t="str">
        <f>IF(登録済データ!$B220&lt;&gt;0,登録済データ!K220,"")</f>
        <v/>
      </c>
      <c r="N217" s="117" t="str">
        <f>IF(登録済データ!$B220&lt;&gt;0,登録済データ!L220,"")</f>
        <v/>
      </c>
      <c r="O217" s="117" t="str">
        <f>IF(登録済データ!$B220&lt;&gt;0,登録済データ!M220,"")</f>
        <v/>
      </c>
      <c r="P217" s="117" t="str">
        <f>IF(登録済データ!$B220&lt;&gt;0,登録済データ!N220,"")</f>
        <v/>
      </c>
      <c r="Q217" s="117" t="str">
        <f>IF(登録済データ!$B220&lt;&gt;0,登録済データ!O220,"")</f>
        <v/>
      </c>
      <c r="R217" s="117" t="str">
        <f>IF(登録済データ!$B220&lt;&gt;0,登録済データ!P220,"")</f>
        <v/>
      </c>
      <c r="S217" s="117" t="str">
        <f>IF(登録済データ!$B220&lt;&gt;0,登録済データ!Q220,"")</f>
        <v/>
      </c>
      <c r="T217" s="117" t="str">
        <f>IF(登録済データ!$B220&lt;&gt;0,登録済データ!R220,"")</f>
        <v/>
      </c>
      <c r="U217" s="117" t="str">
        <f>IF(登録済データ!$B220&lt;&gt;0,登録済データ!S220,"")</f>
        <v/>
      </c>
      <c r="V217" s="117" t="str">
        <f>IF(登録済データ!$B220&lt;&gt;0,登録済データ!T220,"")</f>
        <v/>
      </c>
      <c r="W217" s="117" t="str">
        <f>IF(登録済データ!$B220&lt;&gt;0,登録済データ!U220,"")</f>
        <v/>
      </c>
      <c r="X217" s="117" t="str">
        <f>IF(登録済データ!$B220&lt;&gt;0,登録済データ!V220,"")</f>
        <v/>
      </c>
      <c r="Y217" s="117" t="str">
        <f>IF(登録済データ!$B220&lt;&gt;0,登録済データ!W220,"")</f>
        <v/>
      </c>
      <c r="Z217" s="117" t="str">
        <f>IF(登録済データ!$B220&lt;&gt;0,登録済データ!X220,"")</f>
        <v/>
      </c>
      <c r="AA217" s="78" t="str">
        <f>IF($F217&lt;&gt;"",登録済データ!$C$4,"")</f>
        <v/>
      </c>
      <c r="AB217" s="78"/>
      <c r="AC217" s="78"/>
      <c r="AD217" s="117"/>
      <c r="AE217" s="78"/>
    </row>
    <row r="218" spans="1:31" s="120" customFormat="1" ht="13.5" customHeight="1">
      <c r="A218" s="37"/>
      <c r="B218" s="138" t="str">
        <f>IF($F218&lt;&gt;"",登録済データ!$C$2,"")</f>
        <v/>
      </c>
      <c r="C218" s="138" t="str">
        <f>IF($F218&lt;&gt;"",IF($I$1="企業コード3桁",LEFT(登録済データ!$C$3,3),LEFT(登録済データ!$C$3,6)),"")</f>
        <v/>
      </c>
      <c r="D218" s="138"/>
      <c r="E218" s="139" t="str">
        <f>IF(登録済データ!$B221&lt;&gt;0,登録済データ!C221,"")</f>
        <v/>
      </c>
      <c r="F218" s="139" t="str">
        <f>IF(登録済データ!$B221&lt;&gt;0,登録済データ!D221,"")</f>
        <v/>
      </c>
      <c r="G218" s="130" t="str">
        <f>IF(登録済データ!$B221&lt;&gt;0,登録済データ!E221,"")</f>
        <v/>
      </c>
      <c r="H218" s="125" t="str">
        <f>IF(登録済データ!$B221&lt;&gt;0,IF(登録済データ!F221&lt;&gt;"",登録済データ!F221,""),"")</f>
        <v/>
      </c>
      <c r="I218" s="125" t="str">
        <f>IF(登録済データ!$B221&lt;&gt;0,IF(登録済データ!G221&lt;&gt;"",登録済データ!G221,""),"")</f>
        <v/>
      </c>
      <c r="J218" s="125" t="str">
        <f>IF(登録済データ!$B221&lt;&gt;0,IF(登録済データ!H221&lt;&gt;"",登録済データ!H221,""),"")</f>
        <v/>
      </c>
      <c r="K218" s="125" t="str">
        <f>IF(登録済データ!$B221&lt;&gt;0,IF(登録済データ!I221&lt;&gt;"",登録済データ!I221,""),"")</f>
        <v/>
      </c>
      <c r="L218" s="117" t="str">
        <f>IF(登録済データ!$B221&lt;&gt;0,登録済データ!J221,"")</f>
        <v/>
      </c>
      <c r="M218" s="117" t="str">
        <f>IF(登録済データ!$B221&lt;&gt;0,登録済データ!K221,"")</f>
        <v/>
      </c>
      <c r="N218" s="117" t="str">
        <f>IF(登録済データ!$B221&lt;&gt;0,登録済データ!L221,"")</f>
        <v/>
      </c>
      <c r="O218" s="117" t="str">
        <f>IF(登録済データ!$B221&lt;&gt;0,登録済データ!M221,"")</f>
        <v/>
      </c>
      <c r="P218" s="117" t="str">
        <f>IF(登録済データ!$B221&lt;&gt;0,登録済データ!N221,"")</f>
        <v/>
      </c>
      <c r="Q218" s="117" t="str">
        <f>IF(登録済データ!$B221&lt;&gt;0,登録済データ!O221,"")</f>
        <v/>
      </c>
      <c r="R218" s="117" t="str">
        <f>IF(登録済データ!$B221&lt;&gt;0,登録済データ!P221,"")</f>
        <v/>
      </c>
      <c r="S218" s="117" t="str">
        <f>IF(登録済データ!$B221&lt;&gt;0,登録済データ!Q221,"")</f>
        <v/>
      </c>
      <c r="T218" s="117" t="str">
        <f>IF(登録済データ!$B221&lt;&gt;0,登録済データ!R221,"")</f>
        <v/>
      </c>
      <c r="U218" s="117" t="str">
        <f>IF(登録済データ!$B221&lt;&gt;0,登録済データ!S221,"")</f>
        <v/>
      </c>
      <c r="V218" s="117" t="str">
        <f>IF(登録済データ!$B221&lt;&gt;0,登録済データ!T221,"")</f>
        <v/>
      </c>
      <c r="W218" s="117" t="str">
        <f>IF(登録済データ!$B221&lt;&gt;0,登録済データ!U221,"")</f>
        <v/>
      </c>
      <c r="X218" s="117" t="str">
        <f>IF(登録済データ!$B221&lt;&gt;0,登録済データ!V221,"")</f>
        <v/>
      </c>
      <c r="Y218" s="117" t="str">
        <f>IF(登録済データ!$B221&lt;&gt;0,登録済データ!W221,"")</f>
        <v/>
      </c>
      <c r="Z218" s="117" t="str">
        <f>IF(登録済データ!$B221&lt;&gt;0,登録済データ!X221,"")</f>
        <v/>
      </c>
      <c r="AA218" s="78" t="str">
        <f>IF($F218&lt;&gt;"",登録済データ!$C$4,"")</f>
        <v/>
      </c>
      <c r="AB218" s="78"/>
      <c r="AC218" s="78"/>
      <c r="AD218" s="117"/>
      <c r="AE218" s="78"/>
    </row>
    <row r="219" spans="1:31" s="120" customFormat="1" ht="13.5" customHeight="1">
      <c r="A219" s="37"/>
      <c r="B219" s="138" t="str">
        <f>IF($F219&lt;&gt;"",登録済データ!$C$2,"")</f>
        <v/>
      </c>
      <c r="C219" s="138" t="str">
        <f>IF($F219&lt;&gt;"",IF($I$1="企業コード3桁",LEFT(登録済データ!$C$3,3),LEFT(登録済データ!$C$3,6)),"")</f>
        <v/>
      </c>
      <c r="D219" s="138"/>
      <c r="E219" s="139" t="str">
        <f>IF(登録済データ!$B222&lt;&gt;0,登録済データ!C222,"")</f>
        <v/>
      </c>
      <c r="F219" s="139" t="str">
        <f>IF(登録済データ!$B222&lt;&gt;0,登録済データ!D222,"")</f>
        <v/>
      </c>
      <c r="G219" s="130" t="str">
        <f>IF(登録済データ!$B222&lt;&gt;0,登録済データ!E222,"")</f>
        <v/>
      </c>
      <c r="H219" s="125" t="str">
        <f>IF(登録済データ!$B222&lt;&gt;0,IF(登録済データ!F222&lt;&gt;"",登録済データ!F222,""),"")</f>
        <v/>
      </c>
      <c r="I219" s="125" t="str">
        <f>IF(登録済データ!$B222&lt;&gt;0,IF(登録済データ!G222&lt;&gt;"",登録済データ!G222,""),"")</f>
        <v/>
      </c>
      <c r="J219" s="125" t="str">
        <f>IF(登録済データ!$B222&lt;&gt;0,IF(登録済データ!H222&lt;&gt;"",登録済データ!H222,""),"")</f>
        <v/>
      </c>
      <c r="K219" s="125" t="str">
        <f>IF(登録済データ!$B222&lt;&gt;0,IF(登録済データ!I222&lt;&gt;"",登録済データ!I222,""),"")</f>
        <v/>
      </c>
      <c r="L219" s="117" t="str">
        <f>IF(登録済データ!$B222&lt;&gt;0,登録済データ!J222,"")</f>
        <v/>
      </c>
      <c r="M219" s="117" t="str">
        <f>IF(登録済データ!$B222&lt;&gt;0,登録済データ!K222,"")</f>
        <v/>
      </c>
      <c r="N219" s="117" t="str">
        <f>IF(登録済データ!$B222&lt;&gt;0,登録済データ!L222,"")</f>
        <v/>
      </c>
      <c r="O219" s="117" t="str">
        <f>IF(登録済データ!$B222&lt;&gt;0,登録済データ!M222,"")</f>
        <v/>
      </c>
      <c r="P219" s="117" t="str">
        <f>IF(登録済データ!$B222&lt;&gt;0,登録済データ!N222,"")</f>
        <v/>
      </c>
      <c r="Q219" s="117" t="str">
        <f>IF(登録済データ!$B222&lt;&gt;0,登録済データ!O222,"")</f>
        <v/>
      </c>
      <c r="R219" s="117" t="str">
        <f>IF(登録済データ!$B222&lt;&gt;0,登録済データ!P222,"")</f>
        <v/>
      </c>
      <c r="S219" s="117" t="str">
        <f>IF(登録済データ!$B222&lt;&gt;0,登録済データ!Q222,"")</f>
        <v/>
      </c>
      <c r="T219" s="117" t="str">
        <f>IF(登録済データ!$B222&lt;&gt;0,登録済データ!R222,"")</f>
        <v/>
      </c>
      <c r="U219" s="117" t="str">
        <f>IF(登録済データ!$B222&lt;&gt;0,登録済データ!S222,"")</f>
        <v/>
      </c>
      <c r="V219" s="117" t="str">
        <f>IF(登録済データ!$B222&lt;&gt;0,登録済データ!T222,"")</f>
        <v/>
      </c>
      <c r="W219" s="117" t="str">
        <f>IF(登録済データ!$B222&lt;&gt;0,登録済データ!U222,"")</f>
        <v/>
      </c>
      <c r="X219" s="117" t="str">
        <f>IF(登録済データ!$B222&lt;&gt;0,登録済データ!V222,"")</f>
        <v/>
      </c>
      <c r="Y219" s="117" t="str">
        <f>IF(登録済データ!$B222&lt;&gt;0,登録済データ!W222,"")</f>
        <v/>
      </c>
      <c r="Z219" s="117" t="str">
        <f>IF(登録済データ!$B222&lt;&gt;0,登録済データ!X222,"")</f>
        <v/>
      </c>
      <c r="AA219" s="78" t="str">
        <f>IF($F219&lt;&gt;"",登録済データ!$C$4,"")</f>
        <v/>
      </c>
      <c r="AB219" s="78"/>
      <c r="AC219" s="78"/>
      <c r="AD219" s="117"/>
      <c r="AE219" s="78"/>
    </row>
    <row r="220" spans="1:31" s="120" customFormat="1" ht="13.5" customHeight="1">
      <c r="A220" s="37"/>
      <c r="B220" s="138" t="str">
        <f>IF($F220&lt;&gt;"",登録済データ!$C$2,"")</f>
        <v/>
      </c>
      <c r="C220" s="138" t="str">
        <f>IF($F220&lt;&gt;"",IF($I$1="企業コード3桁",LEFT(登録済データ!$C$3,3),LEFT(登録済データ!$C$3,6)),"")</f>
        <v/>
      </c>
      <c r="D220" s="138"/>
      <c r="E220" s="139" t="str">
        <f>IF(登録済データ!$B223&lt;&gt;0,登録済データ!C223,"")</f>
        <v/>
      </c>
      <c r="F220" s="139" t="str">
        <f>IF(登録済データ!$B223&lt;&gt;0,登録済データ!D223,"")</f>
        <v/>
      </c>
      <c r="G220" s="130" t="str">
        <f>IF(登録済データ!$B223&lt;&gt;0,登録済データ!E223,"")</f>
        <v/>
      </c>
      <c r="H220" s="125" t="str">
        <f>IF(登録済データ!$B223&lt;&gt;0,IF(登録済データ!F223&lt;&gt;"",登録済データ!F223,""),"")</f>
        <v/>
      </c>
      <c r="I220" s="125" t="str">
        <f>IF(登録済データ!$B223&lt;&gt;0,IF(登録済データ!G223&lt;&gt;"",登録済データ!G223,""),"")</f>
        <v/>
      </c>
      <c r="J220" s="125" t="str">
        <f>IF(登録済データ!$B223&lt;&gt;0,IF(登録済データ!H223&lt;&gt;"",登録済データ!H223,""),"")</f>
        <v/>
      </c>
      <c r="K220" s="125" t="str">
        <f>IF(登録済データ!$B223&lt;&gt;0,IF(登録済データ!I223&lt;&gt;"",登録済データ!I223,""),"")</f>
        <v/>
      </c>
      <c r="L220" s="117" t="str">
        <f>IF(登録済データ!$B223&lt;&gt;0,登録済データ!J223,"")</f>
        <v/>
      </c>
      <c r="M220" s="117" t="str">
        <f>IF(登録済データ!$B223&lt;&gt;0,登録済データ!K223,"")</f>
        <v/>
      </c>
      <c r="N220" s="117" t="str">
        <f>IF(登録済データ!$B223&lt;&gt;0,登録済データ!L223,"")</f>
        <v/>
      </c>
      <c r="O220" s="117" t="str">
        <f>IF(登録済データ!$B223&lt;&gt;0,登録済データ!M223,"")</f>
        <v/>
      </c>
      <c r="P220" s="117" t="str">
        <f>IF(登録済データ!$B223&lt;&gt;0,登録済データ!N223,"")</f>
        <v/>
      </c>
      <c r="Q220" s="117" t="str">
        <f>IF(登録済データ!$B223&lt;&gt;0,登録済データ!O223,"")</f>
        <v/>
      </c>
      <c r="R220" s="117" t="str">
        <f>IF(登録済データ!$B223&lt;&gt;0,登録済データ!P223,"")</f>
        <v/>
      </c>
      <c r="S220" s="117" t="str">
        <f>IF(登録済データ!$B223&lt;&gt;0,登録済データ!Q223,"")</f>
        <v/>
      </c>
      <c r="T220" s="117" t="str">
        <f>IF(登録済データ!$B223&lt;&gt;0,登録済データ!R223,"")</f>
        <v/>
      </c>
      <c r="U220" s="117" t="str">
        <f>IF(登録済データ!$B223&lt;&gt;0,登録済データ!S223,"")</f>
        <v/>
      </c>
      <c r="V220" s="117" t="str">
        <f>IF(登録済データ!$B223&lt;&gt;0,登録済データ!T223,"")</f>
        <v/>
      </c>
      <c r="W220" s="117" t="str">
        <f>IF(登録済データ!$B223&lt;&gt;0,登録済データ!U223,"")</f>
        <v/>
      </c>
      <c r="X220" s="117" t="str">
        <f>IF(登録済データ!$B223&lt;&gt;0,登録済データ!V223,"")</f>
        <v/>
      </c>
      <c r="Y220" s="117" t="str">
        <f>IF(登録済データ!$B223&lt;&gt;0,登録済データ!W223,"")</f>
        <v/>
      </c>
      <c r="Z220" s="117" t="str">
        <f>IF(登録済データ!$B223&lt;&gt;0,登録済データ!X223,"")</f>
        <v/>
      </c>
      <c r="AA220" s="78" t="str">
        <f>IF($F220&lt;&gt;"",登録済データ!$C$4,"")</f>
        <v/>
      </c>
      <c r="AB220" s="78"/>
      <c r="AC220" s="78"/>
      <c r="AD220" s="117"/>
      <c r="AE220" s="78"/>
    </row>
    <row r="221" spans="1:31" s="120" customFormat="1" ht="13.5" customHeight="1">
      <c r="A221" s="37"/>
      <c r="B221" s="138" t="str">
        <f>IF($F221&lt;&gt;"",登録済データ!$C$2,"")</f>
        <v/>
      </c>
      <c r="C221" s="138" t="str">
        <f>IF($F221&lt;&gt;"",IF($I$1="企業コード3桁",LEFT(登録済データ!$C$3,3),LEFT(登録済データ!$C$3,6)),"")</f>
        <v/>
      </c>
      <c r="D221" s="138"/>
      <c r="E221" s="139" t="str">
        <f>IF(登録済データ!$B224&lt;&gt;0,登録済データ!C224,"")</f>
        <v/>
      </c>
      <c r="F221" s="139" t="str">
        <f>IF(登録済データ!$B224&lt;&gt;0,登録済データ!D224,"")</f>
        <v/>
      </c>
      <c r="G221" s="130" t="str">
        <f>IF(登録済データ!$B224&lt;&gt;0,登録済データ!E224,"")</f>
        <v/>
      </c>
      <c r="H221" s="125" t="str">
        <f>IF(登録済データ!$B224&lt;&gt;0,IF(登録済データ!F224&lt;&gt;"",登録済データ!F224,""),"")</f>
        <v/>
      </c>
      <c r="I221" s="125" t="str">
        <f>IF(登録済データ!$B224&lt;&gt;0,IF(登録済データ!G224&lt;&gt;"",登録済データ!G224,""),"")</f>
        <v/>
      </c>
      <c r="J221" s="125" t="str">
        <f>IF(登録済データ!$B224&lt;&gt;0,IF(登録済データ!H224&lt;&gt;"",登録済データ!H224,""),"")</f>
        <v/>
      </c>
      <c r="K221" s="125" t="str">
        <f>IF(登録済データ!$B224&lt;&gt;0,IF(登録済データ!I224&lt;&gt;"",登録済データ!I224,""),"")</f>
        <v/>
      </c>
      <c r="L221" s="117" t="str">
        <f>IF(登録済データ!$B224&lt;&gt;0,登録済データ!J224,"")</f>
        <v/>
      </c>
      <c r="M221" s="117" t="str">
        <f>IF(登録済データ!$B224&lt;&gt;0,登録済データ!K224,"")</f>
        <v/>
      </c>
      <c r="N221" s="117" t="str">
        <f>IF(登録済データ!$B224&lt;&gt;0,登録済データ!L224,"")</f>
        <v/>
      </c>
      <c r="O221" s="117" t="str">
        <f>IF(登録済データ!$B224&lt;&gt;0,登録済データ!M224,"")</f>
        <v/>
      </c>
      <c r="P221" s="117" t="str">
        <f>IF(登録済データ!$B224&lt;&gt;0,登録済データ!N224,"")</f>
        <v/>
      </c>
      <c r="Q221" s="117" t="str">
        <f>IF(登録済データ!$B224&lt;&gt;0,登録済データ!O224,"")</f>
        <v/>
      </c>
      <c r="R221" s="117" t="str">
        <f>IF(登録済データ!$B224&lt;&gt;0,登録済データ!P224,"")</f>
        <v/>
      </c>
      <c r="S221" s="117" t="str">
        <f>IF(登録済データ!$B224&lt;&gt;0,登録済データ!Q224,"")</f>
        <v/>
      </c>
      <c r="T221" s="117" t="str">
        <f>IF(登録済データ!$B224&lt;&gt;0,登録済データ!R224,"")</f>
        <v/>
      </c>
      <c r="U221" s="117" t="str">
        <f>IF(登録済データ!$B224&lt;&gt;0,登録済データ!S224,"")</f>
        <v/>
      </c>
      <c r="V221" s="117" t="str">
        <f>IF(登録済データ!$B224&lt;&gt;0,登録済データ!T224,"")</f>
        <v/>
      </c>
      <c r="W221" s="117" t="str">
        <f>IF(登録済データ!$B224&lt;&gt;0,登録済データ!U224,"")</f>
        <v/>
      </c>
      <c r="X221" s="117" t="str">
        <f>IF(登録済データ!$B224&lt;&gt;0,登録済データ!V224,"")</f>
        <v/>
      </c>
      <c r="Y221" s="117" t="str">
        <f>IF(登録済データ!$B224&lt;&gt;0,登録済データ!W224,"")</f>
        <v/>
      </c>
      <c r="Z221" s="117" t="str">
        <f>IF(登録済データ!$B224&lt;&gt;0,登録済データ!X224,"")</f>
        <v/>
      </c>
      <c r="AA221" s="78" t="str">
        <f>IF($F221&lt;&gt;"",登録済データ!$C$4,"")</f>
        <v/>
      </c>
      <c r="AB221" s="78"/>
      <c r="AC221" s="78"/>
      <c r="AD221" s="117"/>
      <c r="AE221" s="78"/>
    </row>
    <row r="222" spans="1:31" s="120" customFormat="1" ht="13.5" customHeight="1">
      <c r="A222" s="37"/>
      <c r="B222" s="138" t="str">
        <f>IF($F222&lt;&gt;"",登録済データ!$C$2,"")</f>
        <v/>
      </c>
      <c r="C222" s="138" t="str">
        <f>IF($F222&lt;&gt;"",IF($I$1="企業コード3桁",LEFT(登録済データ!$C$3,3),LEFT(登録済データ!$C$3,6)),"")</f>
        <v/>
      </c>
      <c r="D222" s="138"/>
      <c r="E222" s="139" t="str">
        <f>IF(登録済データ!$B225&lt;&gt;0,登録済データ!C225,"")</f>
        <v/>
      </c>
      <c r="F222" s="139" t="str">
        <f>IF(登録済データ!$B225&lt;&gt;0,登録済データ!D225,"")</f>
        <v/>
      </c>
      <c r="G222" s="130" t="str">
        <f>IF(登録済データ!$B225&lt;&gt;0,登録済データ!E225,"")</f>
        <v/>
      </c>
      <c r="H222" s="125" t="str">
        <f>IF(登録済データ!$B225&lt;&gt;0,IF(登録済データ!F225&lt;&gt;"",登録済データ!F225,""),"")</f>
        <v/>
      </c>
      <c r="I222" s="125" t="str">
        <f>IF(登録済データ!$B225&lt;&gt;0,IF(登録済データ!G225&lt;&gt;"",登録済データ!G225,""),"")</f>
        <v/>
      </c>
      <c r="J222" s="125" t="str">
        <f>IF(登録済データ!$B225&lt;&gt;0,IF(登録済データ!H225&lt;&gt;"",登録済データ!H225,""),"")</f>
        <v/>
      </c>
      <c r="K222" s="125" t="str">
        <f>IF(登録済データ!$B225&lt;&gt;0,IF(登録済データ!I225&lt;&gt;"",登録済データ!I225,""),"")</f>
        <v/>
      </c>
      <c r="L222" s="117" t="str">
        <f>IF(登録済データ!$B225&lt;&gt;0,登録済データ!J225,"")</f>
        <v/>
      </c>
      <c r="M222" s="117" t="str">
        <f>IF(登録済データ!$B225&lt;&gt;0,登録済データ!K225,"")</f>
        <v/>
      </c>
      <c r="N222" s="117" t="str">
        <f>IF(登録済データ!$B225&lt;&gt;0,登録済データ!L225,"")</f>
        <v/>
      </c>
      <c r="O222" s="117" t="str">
        <f>IF(登録済データ!$B225&lt;&gt;0,登録済データ!M225,"")</f>
        <v/>
      </c>
      <c r="P222" s="117" t="str">
        <f>IF(登録済データ!$B225&lt;&gt;0,登録済データ!N225,"")</f>
        <v/>
      </c>
      <c r="Q222" s="117" t="str">
        <f>IF(登録済データ!$B225&lt;&gt;0,登録済データ!O225,"")</f>
        <v/>
      </c>
      <c r="R222" s="117" t="str">
        <f>IF(登録済データ!$B225&lt;&gt;0,登録済データ!P225,"")</f>
        <v/>
      </c>
      <c r="S222" s="117" t="str">
        <f>IF(登録済データ!$B225&lt;&gt;0,登録済データ!Q225,"")</f>
        <v/>
      </c>
      <c r="T222" s="117" t="str">
        <f>IF(登録済データ!$B225&lt;&gt;0,登録済データ!R225,"")</f>
        <v/>
      </c>
      <c r="U222" s="117" t="str">
        <f>IF(登録済データ!$B225&lt;&gt;0,登録済データ!S225,"")</f>
        <v/>
      </c>
      <c r="V222" s="117" t="str">
        <f>IF(登録済データ!$B225&lt;&gt;0,登録済データ!T225,"")</f>
        <v/>
      </c>
      <c r="W222" s="117" t="str">
        <f>IF(登録済データ!$B225&lt;&gt;0,登録済データ!U225,"")</f>
        <v/>
      </c>
      <c r="X222" s="117" t="str">
        <f>IF(登録済データ!$B225&lt;&gt;0,登録済データ!V225,"")</f>
        <v/>
      </c>
      <c r="Y222" s="117" t="str">
        <f>IF(登録済データ!$B225&lt;&gt;0,登録済データ!W225,"")</f>
        <v/>
      </c>
      <c r="Z222" s="117" t="str">
        <f>IF(登録済データ!$B225&lt;&gt;0,登録済データ!X225,"")</f>
        <v/>
      </c>
      <c r="AA222" s="78" t="str">
        <f>IF($F222&lt;&gt;"",登録済データ!$C$4,"")</f>
        <v/>
      </c>
      <c r="AB222" s="78"/>
      <c r="AC222" s="78"/>
      <c r="AD222" s="117"/>
      <c r="AE222" s="78"/>
    </row>
    <row r="223" spans="1:31" s="120" customFormat="1" ht="13.5" customHeight="1">
      <c r="A223" s="37"/>
      <c r="B223" s="138" t="str">
        <f>IF($F223&lt;&gt;"",登録済データ!$C$2,"")</f>
        <v/>
      </c>
      <c r="C223" s="138" t="str">
        <f>IF($F223&lt;&gt;"",IF($I$1="企業コード3桁",LEFT(登録済データ!$C$3,3),LEFT(登録済データ!$C$3,6)),"")</f>
        <v/>
      </c>
      <c r="D223" s="138"/>
      <c r="E223" s="139" t="str">
        <f>IF(登録済データ!$B226&lt;&gt;0,登録済データ!C226,"")</f>
        <v/>
      </c>
      <c r="F223" s="139" t="str">
        <f>IF(登録済データ!$B226&lt;&gt;0,登録済データ!D226,"")</f>
        <v/>
      </c>
      <c r="G223" s="130" t="str">
        <f>IF(登録済データ!$B226&lt;&gt;0,登録済データ!E226,"")</f>
        <v/>
      </c>
      <c r="H223" s="125" t="str">
        <f>IF(登録済データ!$B226&lt;&gt;0,IF(登録済データ!F226&lt;&gt;"",登録済データ!F226,""),"")</f>
        <v/>
      </c>
      <c r="I223" s="125" t="str">
        <f>IF(登録済データ!$B226&lt;&gt;0,IF(登録済データ!G226&lt;&gt;"",登録済データ!G226,""),"")</f>
        <v/>
      </c>
      <c r="J223" s="125" t="str">
        <f>IF(登録済データ!$B226&lt;&gt;0,IF(登録済データ!H226&lt;&gt;"",登録済データ!H226,""),"")</f>
        <v/>
      </c>
      <c r="K223" s="125" t="str">
        <f>IF(登録済データ!$B226&lt;&gt;0,IF(登録済データ!I226&lt;&gt;"",登録済データ!I226,""),"")</f>
        <v/>
      </c>
      <c r="L223" s="117" t="str">
        <f>IF(登録済データ!$B226&lt;&gt;0,登録済データ!J226,"")</f>
        <v/>
      </c>
      <c r="M223" s="117" t="str">
        <f>IF(登録済データ!$B226&lt;&gt;0,登録済データ!K226,"")</f>
        <v/>
      </c>
      <c r="N223" s="117" t="str">
        <f>IF(登録済データ!$B226&lt;&gt;0,登録済データ!L226,"")</f>
        <v/>
      </c>
      <c r="O223" s="117" t="str">
        <f>IF(登録済データ!$B226&lt;&gt;0,登録済データ!M226,"")</f>
        <v/>
      </c>
      <c r="P223" s="117" t="str">
        <f>IF(登録済データ!$B226&lt;&gt;0,登録済データ!N226,"")</f>
        <v/>
      </c>
      <c r="Q223" s="117" t="str">
        <f>IF(登録済データ!$B226&lt;&gt;0,登録済データ!O226,"")</f>
        <v/>
      </c>
      <c r="R223" s="117" t="str">
        <f>IF(登録済データ!$B226&lt;&gt;0,登録済データ!P226,"")</f>
        <v/>
      </c>
      <c r="S223" s="117" t="str">
        <f>IF(登録済データ!$B226&lt;&gt;0,登録済データ!Q226,"")</f>
        <v/>
      </c>
      <c r="T223" s="117" t="str">
        <f>IF(登録済データ!$B226&lt;&gt;0,登録済データ!R226,"")</f>
        <v/>
      </c>
      <c r="U223" s="117" t="str">
        <f>IF(登録済データ!$B226&lt;&gt;0,登録済データ!S226,"")</f>
        <v/>
      </c>
      <c r="V223" s="117" t="str">
        <f>IF(登録済データ!$B226&lt;&gt;0,登録済データ!T226,"")</f>
        <v/>
      </c>
      <c r="W223" s="117" t="str">
        <f>IF(登録済データ!$B226&lt;&gt;0,登録済データ!U226,"")</f>
        <v/>
      </c>
      <c r="X223" s="117" t="str">
        <f>IF(登録済データ!$B226&lt;&gt;0,登録済データ!V226,"")</f>
        <v/>
      </c>
      <c r="Y223" s="117" t="str">
        <f>IF(登録済データ!$B226&lt;&gt;0,登録済データ!W226,"")</f>
        <v/>
      </c>
      <c r="Z223" s="117" t="str">
        <f>IF(登録済データ!$B226&lt;&gt;0,登録済データ!X226,"")</f>
        <v/>
      </c>
      <c r="AA223" s="78" t="str">
        <f>IF($F223&lt;&gt;"",登録済データ!$C$4,"")</f>
        <v/>
      </c>
      <c r="AB223" s="78"/>
      <c r="AC223" s="78"/>
      <c r="AD223" s="117"/>
      <c r="AE223" s="78"/>
    </row>
    <row r="224" spans="1:31" s="120" customFormat="1" ht="13.5" customHeight="1">
      <c r="A224" s="37"/>
      <c r="B224" s="138" t="str">
        <f>IF($F224&lt;&gt;"",登録済データ!$C$2,"")</f>
        <v/>
      </c>
      <c r="C224" s="138" t="str">
        <f>IF($F224&lt;&gt;"",IF($I$1="企業コード3桁",LEFT(登録済データ!$C$3,3),LEFT(登録済データ!$C$3,6)),"")</f>
        <v/>
      </c>
      <c r="D224" s="138"/>
      <c r="E224" s="139" t="str">
        <f>IF(登録済データ!$B227&lt;&gt;0,登録済データ!C227,"")</f>
        <v/>
      </c>
      <c r="F224" s="139" t="str">
        <f>IF(登録済データ!$B227&lt;&gt;0,登録済データ!D227,"")</f>
        <v/>
      </c>
      <c r="G224" s="130" t="str">
        <f>IF(登録済データ!$B227&lt;&gt;0,登録済データ!E227,"")</f>
        <v/>
      </c>
      <c r="H224" s="125" t="str">
        <f>IF(登録済データ!$B227&lt;&gt;0,IF(登録済データ!F227&lt;&gt;"",登録済データ!F227,""),"")</f>
        <v/>
      </c>
      <c r="I224" s="125" t="str">
        <f>IF(登録済データ!$B227&lt;&gt;0,IF(登録済データ!G227&lt;&gt;"",登録済データ!G227,""),"")</f>
        <v/>
      </c>
      <c r="J224" s="125" t="str">
        <f>IF(登録済データ!$B227&lt;&gt;0,IF(登録済データ!H227&lt;&gt;"",登録済データ!H227,""),"")</f>
        <v/>
      </c>
      <c r="K224" s="125" t="str">
        <f>IF(登録済データ!$B227&lt;&gt;0,IF(登録済データ!I227&lt;&gt;"",登録済データ!I227,""),"")</f>
        <v/>
      </c>
      <c r="L224" s="117" t="str">
        <f>IF(登録済データ!$B227&lt;&gt;0,登録済データ!J227,"")</f>
        <v/>
      </c>
      <c r="M224" s="117" t="str">
        <f>IF(登録済データ!$B227&lt;&gt;0,登録済データ!K227,"")</f>
        <v/>
      </c>
      <c r="N224" s="117" t="str">
        <f>IF(登録済データ!$B227&lt;&gt;0,登録済データ!L227,"")</f>
        <v/>
      </c>
      <c r="O224" s="117" t="str">
        <f>IF(登録済データ!$B227&lt;&gt;0,登録済データ!M227,"")</f>
        <v/>
      </c>
      <c r="P224" s="117" t="str">
        <f>IF(登録済データ!$B227&lt;&gt;0,登録済データ!N227,"")</f>
        <v/>
      </c>
      <c r="Q224" s="117" t="str">
        <f>IF(登録済データ!$B227&lt;&gt;0,登録済データ!O227,"")</f>
        <v/>
      </c>
      <c r="R224" s="117" t="str">
        <f>IF(登録済データ!$B227&lt;&gt;0,登録済データ!P227,"")</f>
        <v/>
      </c>
      <c r="S224" s="117" t="str">
        <f>IF(登録済データ!$B227&lt;&gt;0,登録済データ!Q227,"")</f>
        <v/>
      </c>
      <c r="T224" s="117" t="str">
        <f>IF(登録済データ!$B227&lt;&gt;0,登録済データ!R227,"")</f>
        <v/>
      </c>
      <c r="U224" s="117" t="str">
        <f>IF(登録済データ!$B227&lt;&gt;0,登録済データ!S227,"")</f>
        <v/>
      </c>
      <c r="V224" s="117" t="str">
        <f>IF(登録済データ!$B227&lt;&gt;0,登録済データ!T227,"")</f>
        <v/>
      </c>
      <c r="W224" s="117" t="str">
        <f>IF(登録済データ!$B227&lt;&gt;0,登録済データ!U227,"")</f>
        <v/>
      </c>
      <c r="X224" s="117" t="str">
        <f>IF(登録済データ!$B227&lt;&gt;0,登録済データ!V227,"")</f>
        <v/>
      </c>
      <c r="Y224" s="117" t="str">
        <f>IF(登録済データ!$B227&lt;&gt;0,登録済データ!W227,"")</f>
        <v/>
      </c>
      <c r="Z224" s="117" t="str">
        <f>IF(登録済データ!$B227&lt;&gt;0,登録済データ!X227,"")</f>
        <v/>
      </c>
      <c r="AA224" s="78" t="str">
        <f>IF($F224&lt;&gt;"",登録済データ!$C$4,"")</f>
        <v/>
      </c>
      <c r="AB224" s="78"/>
      <c r="AC224" s="78"/>
      <c r="AD224" s="117"/>
      <c r="AE224" s="78"/>
    </row>
    <row r="225" spans="1:31" s="120" customFormat="1" ht="13.5" customHeight="1">
      <c r="A225" s="37"/>
      <c r="B225" s="138" t="str">
        <f>IF($F225&lt;&gt;"",登録済データ!$C$2,"")</f>
        <v/>
      </c>
      <c r="C225" s="138" t="str">
        <f>IF($F225&lt;&gt;"",IF($I$1="企業コード3桁",LEFT(登録済データ!$C$3,3),LEFT(登録済データ!$C$3,6)),"")</f>
        <v/>
      </c>
      <c r="D225" s="138"/>
      <c r="E225" s="139" t="str">
        <f>IF(登録済データ!$B228&lt;&gt;0,登録済データ!C228,"")</f>
        <v/>
      </c>
      <c r="F225" s="139" t="str">
        <f>IF(登録済データ!$B228&lt;&gt;0,登録済データ!D228,"")</f>
        <v/>
      </c>
      <c r="G225" s="130" t="str">
        <f>IF(登録済データ!$B228&lt;&gt;0,登録済データ!E228,"")</f>
        <v/>
      </c>
      <c r="H225" s="125" t="str">
        <f>IF(登録済データ!$B228&lt;&gt;0,IF(登録済データ!F228&lt;&gt;"",登録済データ!F228,""),"")</f>
        <v/>
      </c>
      <c r="I225" s="125" t="str">
        <f>IF(登録済データ!$B228&lt;&gt;0,IF(登録済データ!G228&lt;&gt;"",登録済データ!G228,""),"")</f>
        <v/>
      </c>
      <c r="J225" s="125" t="str">
        <f>IF(登録済データ!$B228&lt;&gt;0,IF(登録済データ!H228&lt;&gt;"",登録済データ!H228,""),"")</f>
        <v/>
      </c>
      <c r="K225" s="125" t="str">
        <f>IF(登録済データ!$B228&lt;&gt;0,IF(登録済データ!I228&lt;&gt;"",登録済データ!I228,""),"")</f>
        <v/>
      </c>
      <c r="L225" s="117" t="str">
        <f>IF(登録済データ!$B228&lt;&gt;0,登録済データ!J228,"")</f>
        <v/>
      </c>
      <c r="M225" s="117" t="str">
        <f>IF(登録済データ!$B228&lt;&gt;0,登録済データ!K228,"")</f>
        <v/>
      </c>
      <c r="N225" s="117" t="str">
        <f>IF(登録済データ!$B228&lt;&gt;0,登録済データ!L228,"")</f>
        <v/>
      </c>
      <c r="O225" s="117" t="str">
        <f>IF(登録済データ!$B228&lt;&gt;0,登録済データ!M228,"")</f>
        <v/>
      </c>
      <c r="P225" s="117" t="str">
        <f>IF(登録済データ!$B228&lt;&gt;0,登録済データ!N228,"")</f>
        <v/>
      </c>
      <c r="Q225" s="117" t="str">
        <f>IF(登録済データ!$B228&lt;&gt;0,登録済データ!O228,"")</f>
        <v/>
      </c>
      <c r="R225" s="117" t="str">
        <f>IF(登録済データ!$B228&lt;&gt;0,登録済データ!P228,"")</f>
        <v/>
      </c>
      <c r="S225" s="117" t="str">
        <f>IF(登録済データ!$B228&lt;&gt;0,登録済データ!Q228,"")</f>
        <v/>
      </c>
      <c r="T225" s="117" t="str">
        <f>IF(登録済データ!$B228&lt;&gt;0,登録済データ!R228,"")</f>
        <v/>
      </c>
      <c r="U225" s="117" t="str">
        <f>IF(登録済データ!$B228&lt;&gt;0,登録済データ!S228,"")</f>
        <v/>
      </c>
      <c r="V225" s="117" t="str">
        <f>IF(登録済データ!$B228&lt;&gt;0,登録済データ!T228,"")</f>
        <v/>
      </c>
      <c r="W225" s="117" t="str">
        <f>IF(登録済データ!$B228&lt;&gt;0,登録済データ!U228,"")</f>
        <v/>
      </c>
      <c r="X225" s="117" t="str">
        <f>IF(登録済データ!$B228&lt;&gt;0,登録済データ!V228,"")</f>
        <v/>
      </c>
      <c r="Y225" s="117" t="str">
        <f>IF(登録済データ!$B228&lt;&gt;0,登録済データ!W228,"")</f>
        <v/>
      </c>
      <c r="Z225" s="117" t="str">
        <f>IF(登録済データ!$B228&lt;&gt;0,登録済データ!X228,"")</f>
        <v/>
      </c>
      <c r="AA225" s="78" t="str">
        <f>IF($F225&lt;&gt;"",登録済データ!$C$4,"")</f>
        <v/>
      </c>
      <c r="AB225" s="78"/>
      <c r="AC225" s="78"/>
      <c r="AD225" s="117"/>
      <c r="AE225" s="78"/>
    </row>
    <row r="226" spans="1:31" s="120" customFormat="1" ht="13.5" customHeight="1">
      <c r="A226" s="37"/>
      <c r="B226" s="138" t="str">
        <f>IF($F226&lt;&gt;"",登録済データ!$C$2,"")</f>
        <v/>
      </c>
      <c r="C226" s="138" t="str">
        <f>IF($F226&lt;&gt;"",IF($I$1="企業コード3桁",LEFT(登録済データ!$C$3,3),LEFT(登録済データ!$C$3,6)),"")</f>
        <v/>
      </c>
      <c r="D226" s="138"/>
      <c r="E226" s="139" t="str">
        <f>IF(登録済データ!$B229&lt;&gt;0,登録済データ!C229,"")</f>
        <v/>
      </c>
      <c r="F226" s="139" t="str">
        <f>IF(登録済データ!$B229&lt;&gt;0,登録済データ!D229,"")</f>
        <v/>
      </c>
      <c r="G226" s="130" t="str">
        <f>IF(登録済データ!$B229&lt;&gt;0,登録済データ!E229,"")</f>
        <v/>
      </c>
      <c r="H226" s="125" t="str">
        <f>IF(登録済データ!$B229&lt;&gt;0,IF(登録済データ!F229&lt;&gt;"",登録済データ!F229,""),"")</f>
        <v/>
      </c>
      <c r="I226" s="125" t="str">
        <f>IF(登録済データ!$B229&lt;&gt;0,IF(登録済データ!G229&lt;&gt;"",登録済データ!G229,""),"")</f>
        <v/>
      </c>
      <c r="J226" s="125" t="str">
        <f>IF(登録済データ!$B229&lt;&gt;0,IF(登録済データ!H229&lt;&gt;"",登録済データ!H229,""),"")</f>
        <v/>
      </c>
      <c r="K226" s="125" t="str">
        <f>IF(登録済データ!$B229&lt;&gt;0,IF(登録済データ!I229&lt;&gt;"",登録済データ!I229,""),"")</f>
        <v/>
      </c>
      <c r="L226" s="117" t="str">
        <f>IF(登録済データ!$B229&lt;&gt;0,登録済データ!J229,"")</f>
        <v/>
      </c>
      <c r="M226" s="117" t="str">
        <f>IF(登録済データ!$B229&lt;&gt;0,登録済データ!K229,"")</f>
        <v/>
      </c>
      <c r="N226" s="117" t="str">
        <f>IF(登録済データ!$B229&lt;&gt;0,登録済データ!L229,"")</f>
        <v/>
      </c>
      <c r="O226" s="117" t="str">
        <f>IF(登録済データ!$B229&lt;&gt;0,登録済データ!M229,"")</f>
        <v/>
      </c>
      <c r="P226" s="117" t="str">
        <f>IF(登録済データ!$B229&lt;&gt;0,登録済データ!N229,"")</f>
        <v/>
      </c>
      <c r="Q226" s="117" t="str">
        <f>IF(登録済データ!$B229&lt;&gt;0,登録済データ!O229,"")</f>
        <v/>
      </c>
      <c r="R226" s="117" t="str">
        <f>IF(登録済データ!$B229&lt;&gt;0,登録済データ!P229,"")</f>
        <v/>
      </c>
      <c r="S226" s="117" t="str">
        <f>IF(登録済データ!$B229&lt;&gt;0,登録済データ!Q229,"")</f>
        <v/>
      </c>
      <c r="T226" s="117" t="str">
        <f>IF(登録済データ!$B229&lt;&gt;0,登録済データ!R229,"")</f>
        <v/>
      </c>
      <c r="U226" s="117" t="str">
        <f>IF(登録済データ!$B229&lt;&gt;0,登録済データ!S229,"")</f>
        <v/>
      </c>
      <c r="V226" s="117" t="str">
        <f>IF(登録済データ!$B229&lt;&gt;0,登録済データ!T229,"")</f>
        <v/>
      </c>
      <c r="W226" s="117" t="str">
        <f>IF(登録済データ!$B229&lt;&gt;0,登録済データ!U229,"")</f>
        <v/>
      </c>
      <c r="X226" s="117" t="str">
        <f>IF(登録済データ!$B229&lt;&gt;0,登録済データ!V229,"")</f>
        <v/>
      </c>
      <c r="Y226" s="117" t="str">
        <f>IF(登録済データ!$B229&lt;&gt;0,登録済データ!W229,"")</f>
        <v/>
      </c>
      <c r="Z226" s="117" t="str">
        <f>IF(登録済データ!$B229&lt;&gt;0,登録済データ!X229,"")</f>
        <v/>
      </c>
      <c r="AA226" s="78" t="str">
        <f>IF($F226&lt;&gt;"",登録済データ!$C$4,"")</f>
        <v/>
      </c>
      <c r="AB226" s="78"/>
      <c r="AC226" s="78"/>
      <c r="AD226" s="117"/>
      <c r="AE226" s="78"/>
    </row>
    <row r="227" spans="1:31" s="120" customFormat="1" ht="13.5" customHeight="1">
      <c r="A227" s="37"/>
      <c r="B227" s="138" t="str">
        <f>IF($F227&lt;&gt;"",登録済データ!$C$2,"")</f>
        <v/>
      </c>
      <c r="C227" s="138" t="str">
        <f>IF($F227&lt;&gt;"",IF($I$1="企業コード3桁",LEFT(登録済データ!$C$3,3),LEFT(登録済データ!$C$3,6)),"")</f>
        <v/>
      </c>
      <c r="D227" s="138"/>
      <c r="E227" s="139" t="str">
        <f>IF(登録済データ!$B230&lt;&gt;0,登録済データ!C230,"")</f>
        <v/>
      </c>
      <c r="F227" s="139" t="str">
        <f>IF(登録済データ!$B230&lt;&gt;0,登録済データ!D230,"")</f>
        <v/>
      </c>
      <c r="G227" s="130" t="str">
        <f>IF(登録済データ!$B230&lt;&gt;0,登録済データ!E230,"")</f>
        <v/>
      </c>
      <c r="H227" s="125" t="str">
        <f>IF(登録済データ!$B230&lt;&gt;0,IF(登録済データ!F230&lt;&gt;"",登録済データ!F230,""),"")</f>
        <v/>
      </c>
      <c r="I227" s="125" t="str">
        <f>IF(登録済データ!$B230&lt;&gt;0,IF(登録済データ!G230&lt;&gt;"",登録済データ!G230,""),"")</f>
        <v/>
      </c>
      <c r="J227" s="125" t="str">
        <f>IF(登録済データ!$B230&lt;&gt;0,IF(登録済データ!H230&lt;&gt;"",登録済データ!H230,""),"")</f>
        <v/>
      </c>
      <c r="K227" s="125" t="str">
        <f>IF(登録済データ!$B230&lt;&gt;0,IF(登録済データ!I230&lt;&gt;"",登録済データ!I230,""),"")</f>
        <v/>
      </c>
      <c r="L227" s="117" t="str">
        <f>IF(登録済データ!$B230&lt;&gt;0,登録済データ!J230,"")</f>
        <v/>
      </c>
      <c r="M227" s="117" t="str">
        <f>IF(登録済データ!$B230&lt;&gt;0,登録済データ!K230,"")</f>
        <v/>
      </c>
      <c r="N227" s="117" t="str">
        <f>IF(登録済データ!$B230&lt;&gt;0,登録済データ!L230,"")</f>
        <v/>
      </c>
      <c r="O227" s="117" t="str">
        <f>IF(登録済データ!$B230&lt;&gt;0,登録済データ!M230,"")</f>
        <v/>
      </c>
      <c r="P227" s="117" t="str">
        <f>IF(登録済データ!$B230&lt;&gt;0,登録済データ!N230,"")</f>
        <v/>
      </c>
      <c r="Q227" s="117" t="str">
        <f>IF(登録済データ!$B230&lt;&gt;0,登録済データ!O230,"")</f>
        <v/>
      </c>
      <c r="R227" s="117" t="str">
        <f>IF(登録済データ!$B230&lt;&gt;0,登録済データ!P230,"")</f>
        <v/>
      </c>
      <c r="S227" s="117" t="str">
        <f>IF(登録済データ!$B230&lt;&gt;0,登録済データ!Q230,"")</f>
        <v/>
      </c>
      <c r="T227" s="117" t="str">
        <f>IF(登録済データ!$B230&lt;&gt;0,登録済データ!R230,"")</f>
        <v/>
      </c>
      <c r="U227" s="117" t="str">
        <f>IF(登録済データ!$B230&lt;&gt;0,登録済データ!S230,"")</f>
        <v/>
      </c>
      <c r="V227" s="117" t="str">
        <f>IF(登録済データ!$B230&lt;&gt;0,登録済データ!T230,"")</f>
        <v/>
      </c>
      <c r="W227" s="117" t="str">
        <f>IF(登録済データ!$B230&lt;&gt;0,登録済データ!U230,"")</f>
        <v/>
      </c>
      <c r="X227" s="117" t="str">
        <f>IF(登録済データ!$B230&lt;&gt;0,登録済データ!V230,"")</f>
        <v/>
      </c>
      <c r="Y227" s="117" t="str">
        <f>IF(登録済データ!$B230&lt;&gt;0,登録済データ!W230,"")</f>
        <v/>
      </c>
      <c r="Z227" s="117" t="str">
        <f>IF(登録済データ!$B230&lt;&gt;0,登録済データ!X230,"")</f>
        <v/>
      </c>
      <c r="AA227" s="78" t="str">
        <f>IF($F227&lt;&gt;"",登録済データ!$C$4,"")</f>
        <v/>
      </c>
      <c r="AB227" s="78"/>
      <c r="AC227" s="78"/>
      <c r="AD227" s="117"/>
      <c r="AE227" s="78"/>
    </row>
    <row r="228" spans="1:31" s="120" customFormat="1" ht="13.5" customHeight="1">
      <c r="A228" s="37"/>
      <c r="B228" s="138" t="str">
        <f>IF($F228&lt;&gt;"",登録済データ!$C$2,"")</f>
        <v/>
      </c>
      <c r="C228" s="138" t="str">
        <f>IF($F228&lt;&gt;"",IF($I$1="企業コード3桁",LEFT(登録済データ!$C$3,3),LEFT(登録済データ!$C$3,6)),"")</f>
        <v/>
      </c>
      <c r="D228" s="138"/>
      <c r="E228" s="139" t="str">
        <f>IF(登録済データ!$B231&lt;&gt;0,登録済データ!C231,"")</f>
        <v/>
      </c>
      <c r="F228" s="139" t="str">
        <f>IF(登録済データ!$B231&lt;&gt;0,登録済データ!D231,"")</f>
        <v/>
      </c>
      <c r="G228" s="130" t="str">
        <f>IF(登録済データ!$B231&lt;&gt;0,登録済データ!E231,"")</f>
        <v/>
      </c>
      <c r="H228" s="125" t="str">
        <f>IF(登録済データ!$B231&lt;&gt;0,IF(登録済データ!F231&lt;&gt;"",登録済データ!F231,""),"")</f>
        <v/>
      </c>
      <c r="I228" s="125" t="str">
        <f>IF(登録済データ!$B231&lt;&gt;0,IF(登録済データ!G231&lt;&gt;"",登録済データ!G231,""),"")</f>
        <v/>
      </c>
      <c r="J228" s="125" t="str">
        <f>IF(登録済データ!$B231&lt;&gt;0,IF(登録済データ!H231&lt;&gt;"",登録済データ!H231,""),"")</f>
        <v/>
      </c>
      <c r="K228" s="125" t="str">
        <f>IF(登録済データ!$B231&lt;&gt;0,IF(登録済データ!I231&lt;&gt;"",登録済データ!I231,""),"")</f>
        <v/>
      </c>
      <c r="L228" s="117" t="str">
        <f>IF(登録済データ!$B231&lt;&gt;0,登録済データ!J231,"")</f>
        <v/>
      </c>
      <c r="M228" s="117" t="str">
        <f>IF(登録済データ!$B231&lt;&gt;0,登録済データ!K231,"")</f>
        <v/>
      </c>
      <c r="N228" s="117" t="str">
        <f>IF(登録済データ!$B231&lt;&gt;0,登録済データ!L231,"")</f>
        <v/>
      </c>
      <c r="O228" s="117" t="str">
        <f>IF(登録済データ!$B231&lt;&gt;0,登録済データ!M231,"")</f>
        <v/>
      </c>
      <c r="P228" s="117" t="str">
        <f>IF(登録済データ!$B231&lt;&gt;0,登録済データ!N231,"")</f>
        <v/>
      </c>
      <c r="Q228" s="117" t="str">
        <f>IF(登録済データ!$B231&lt;&gt;0,登録済データ!O231,"")</f>
        <v/>
      </c>
      <c r="R228" s="117" t="str">
        <f>IF(登録済データ!$B231&lt;&gt;0,登録済データ!P231,"")</f>
        <v/>
      </c>
      <c r="S228" s="117" t="str">
        <f>IF(登録済データ!$B231&lt;&gt;0,登録済データ!Q231,"")</f>
        <v/>
      </c>
      <c r="T228" s="117" t="str">
        <f>IF(登録済データ!$B231&lt;&gt;0,登録済データ!R231,"")</f>
        <v/>
      </c>
      <c r="U228" s="117" t="str">
        <f>IF(登録済データ!$B231&lt;&gt;0,登録済データ!S231,"")</f>
        <v/>
      </c>
      <c r="V228" s="117" t="str">
        <f>IF(登録済データ!$B231&lt;&gt;0,登録済データ!T231,"")</f>
        <v/>
      </c>
      <c r="W228" s="117" t="str">
        <f>IF(登録済データ!$B231&lt;&gt;0,登録済データ!U231,"")</f>
        <v/>
      </c>
      <c r="X228" s="117" t="str">
        <f>IF(登録済データ!$B231&lt;&gt;0,登録済データ!V231,"")</f>
        <v/>
      </c>
      <c r="Y228" s="117" t="str">
        <f>IF(登録済データ!$B231&lt;&gt;0,登録済データ!W231,"")</f>
        <v/>
      </c>
      <c r="Z228" s="117" t="str">
        <f>IF(登録済データ!$B231&lt;&gt;0,登録済データ!X231,"")</f>
        <v/>
      </c>
      <c r="AA228" s="78" t="str">
        <f>IF($F228&lt;&gt;"",登録済データ!$C$4,"")</f>
        <v/>
      </c>
      <c r="AB228" s="78"/>
      <c r="AC228" s="78"/>
      <c r="AD228" s="117"/>
      <c r="AE228" s="78"/>
    </row>
    <row r="229" spans="1:31" s="120" customFormat="1" ht="13.5" customHeight="1">
      <c r="A229" s="37"/>
      <c r="B229" s="138" t="str">
        <f>IF($F229&lt;&gt;"",登録済データ!$C$2,"")</f>
        <v/>
      </c>
      <c r="C229" s="138" t="str">
        <f>IF($F229&lt;&gt;"",IF($I$1="企業コード3桁",LEFT(登録済データ!$C$3,3),LEFT(登録済データ!$C$3,6)),"")</f>
        <v/>
      </c>
      <c r="D229" s="138"/>
      <c r="E229" s="139" t="str">
        <f>IF(登録済データ!$B232&lt;&gt;0,登録済データ!C232,"")</f>
        <v/>
      </c>
      <c r="F229" s="139" t="str">
        <f>IF(登録済データ!$B232&lt;&gt;0,登録済データ!D232,"")</f>
        <v/>
      </c>
      <c r="G229" s="130" t="str">
        <f>IF(登録済データ!$B232&lt;&gt;0,登録済データ!E232,"")</f>
        <v/>
      </c>
      <c r="H229" s="125" t="str">
        <f>IF(登録済データ!$B232&lt;&gt;0,IF(登録済データ!F232&lt;&gt;"",登録済データ!F232,""),"")</f>
        <v/>
      </c>
      <c r="I229" s="125" t="str">
        <f>IF(登録済データ!$B232&lt;&gt;0,IF(登録済データ!G232&lt;&gt;"",登録済データ!G232,""),"")</f>
        <v/>
      </c>
      <c r="J229" s="125" t="str">
        <f>IF(登録済データ!$B232&lt;&gt;0,IF(登録済データ!H232&lt;&gt;"",登録済データ!H232,""),"")</f>
        <v/>
      </c>
      <c r="K229" s="125" t="str">
        <f>IF(登録済データ!$B232&lt;&gt;0,IF(登録済データ!I232&lt;&gt;"",登録済データ!I232,""),"")</f>
        <v/>
      </c>
      <c r="L229" s="117" t="str">
        <f>IF(登録済データ!$B232&lt;&gt;0,登録済データ!J232,"")</f>
        <v/>
      </c>
      <c r="M229" s="117" t="str">
        <f>IF(登録済データ!$B232&lt;&gt;0,登録済データ!K232,"")</f>
        <v/>
      </c>
      <c r="N229" s="117" t="str">
        <f>IF(登録済データ!$B232&lt;&gt;0,登録済データ!L232,"")</f>
        <v/>
      </c>
      <c r="O229" s="117" t="str">
        <f>IF(登録済データ!$B232&lt;&gt;0,登録済データ!M232,"")</f>
        <v/>
      </c>
      <c r="P229" s="117" t="str">
        <f>IF(登録済データ!$B232&lt;&gt;0,登録済データ!N232,"")</f>
        <v/>
      </c>
      <c r="Q229" s="117" t="str">
        <f>IF(登録済データ!$B232&lt;&gt;0,登録済データ!O232,"")</f>
        <v/>
      </c>
      <c r="R229" s="117" t="str">
        <f>IF(登録済データ!$B232&lt;&gt;0,登録済データ!P232,"")</f>
        <v/>
      </c>
      <c r="S229" s="117" t="str">
        <f>IF(登録済データ!$B232&lt;&gt;0,登録済データ!Q232,"")</f>
        <v/>
      </c>
      <c r="T229" s="117" t="str">
        <f>IF(登録済データ!$B232&lt;&gt;0,登録済データ!R232,"")</f>
        <v/>
      </c>
      <c r="U229" s="117" t="str">
        <f>IF(登録済データ!$B232&lt;&gt;0,登録済データ!S232,"")</f>
        <v/>
      </c>
      <c r="V229" s="117" t="str">
        <f>IF(登録済データ!$B232&lt;&gt;0,登録済データ!T232,"")</f>
        <v/>
      </c>
      <c r="W229" s="117" t="str">
        <f>IF(登録済データ!$B232&lt;&gt;0,登録済データ!U232,"")</f>
        <v/>
      </c>
      <c r="X229" s="117" t="str">
        <f>IF(登録済データ!$B232&lt;&gt;0,登録済データ!V232,"")</f>
        <v/>
      </c>
      <c r="Y229" s="117" t="str">
        <f>IF(登録済データ!$B232&lt;&gt;0,登録済データ!W232,"")</f>
        <v/>
      </c>
      <c r="Z229" s="117" t="str">
        <f>IF(登録済データ!$B232&lt;&gt;0,登録済データ!X232,"")</f>
        <v/>
      </c>
      <c r="AA229" s="78" t="str">
        <f>IF($F229&lt;&gt;"",登録済データ!$C$4,"")</f>
        <v/>
      </c>
      <c r="AB229" s="78"/>
      <c r="AC229" s="78"/>
      <c r="AD229" s="117"/>
      <c r="AE229" s="78"/>
    </row>
    <row r="230" spans="1:31" s="120" customFormat="1" ht="13.5" customHeight="1">
      <c r="A230" s="37"/>
      <c r="B230" s="138" t="str">
        <f>IF($F230&lt;&gt;"",登録済データ!$C$2,"")</f>
        <v/>
      </c>
      <c r="C230" s="138" t="str">
        <f>IF($F230&lt;&gt;"",IF($I$1="企業コード3桁",LEFT(登録済データ!$C$3,3),LEFT(登録済データ!$C$3,6)),"")</f>
        <v/>
      </c>
      <c r="D230" s="138"/>
      <c r="E230" s="139" t="str">
        <f>IF(登録済データ!$B233&lt;&gt;0,登録済データ!C233,"")</f>
        <v/>
      </c>
      <c r="F230" s="139" t="str">
        <f>IF(登録済データ!$B233&lt;&gt;0,登録済データ!D233,"")</f>
        <v/>
      </c>
      <c r="G230" s="130" t="str">
        <f>IF(登録済データ!$B233&lt;&gt;0,登録済データ!E233,"")</f>
        <v/>
      </c>
      <c r="H230" s="125" t="str">
        <f>IF(登録済データ!$B233&lt;&gt;0,IF(登録済データ!F233&lt;&gt;"",登録済データ!F233,""),"")</f>
        <v/>
      </c>
      <c r="I230" s="125" t="str">
        <f>IF(登録済データ!$B233&lt;&gt;0,IF(登録済データ!G233&lt;&gt;"",登録済データ!G233,""),"")</f>
        <v/>
      </c>
      <c r="J230" s="125" t="str">
        <f>IF(登録済データ!$B233&lt;&gt;0,IF(登録済データ!H233&lt;&gt;"",登録済データ!H233,""),"")</f>
        <v/>
      </c>
      <c r="K230" s="125" t="str">
        <f>IF(登録済データ!$B233&lt;&gt;0,IF(登録済データ!I233&lt;&gt;"",登録済データ!I233,""),"")</f>
        <v/>
      </c>
      <c r="L230" s="117" t="str">
        <f>IF(登録済データ!$B233&lt;&gt;0,登録済データ!J233,"")</f>
        <v/>
      </c>
      <c r="M230" s="117" t="str">
        <f>IF(登録済データ!$B233&lt;&gt;0,登録済データ!K233,"")</f>
        <v/>
      </c>
      <c r="N230" s="117" t="str">
        <f>IF(登録済データ!$B233&lt;&gt;0,登録済データ!L233,"")</f>
        <v/>
      </c>
      <c r="O230" s="117" t="str">
        <f>IF(登録済データ!$B233&lt;&gt;0,登録済データ!M233,"")</f>
        <v/>
      </c>
      <c r="P230" s="117" t="str">
        <f>IF(登録済データ!$B233&lt;&gt;0,登録済データ!N233,"")</f>
        <v/>
      </c>
      <c r="Q230" s="117" t="str">
        <f>IF(登録済データ!$B233&lt;&gt;0,登録済データ!O233,"")</f>
        <v/>
      </c>
      <c r="R230" s="117" t="str">
        <f>IF(登録済データ!$B233&lt;&gt;0,登録済データ!P233,"")</f>
        <v/>
      </c>
      <c r="S230" s="117" t="str">
        <f>IF(登録済データ!$B233&lt;&gt;0,登録済データ!Q233,"")</f>
        <v/>
      </c>
      <c r="T230" s="117" t="str">
        <f>IF(登録済データ!$B233&lt;&gt;0,登録済データ!R233,"")</f>
        <v/>
      </c>
      <c r="U230" s="117" t="str">
        <f>IF(登録済データ!$B233&lt;&gt;0,登録済データ!S233,"")</f>
        <v/>
      </c>
      <c r="V230" s="117" t="str">
        <f>IF(登録済データ!$B233&lt;&gt;0,登録済データ!T233,"")</f>
        <v/>
      </c>
      <c r="W230" s="117" t="str">
        <f>IF(登録済データ!$B233&lt;&gt;0,登録済データ!U233,"")</f>
        <v/>
      </c>
      <c r="X230" s="117" t="str">
        <f>IF(登録済データ!$B233&lt;&gt;0,登録済データ!V233,"")</f>
        <v/>
      </c>
      <c r="Y230" s="117" t="str">
        <f>IF(登録済データ!$B233&lt;&gt;0,登録済データ!W233,"")</f>
        <v/>
      </c>
      <c r="Z230" s="117" t="str">
        <f>IF(登録済データ!$B233&lt;&gt;0,登録済データ!X233,"")</f>
        <v/>
      </c>
      <c r="AA230" s="78" t="str">
        <f>IF($F230&lt;&gt;"",登録済データ!$C$4,"")</f>
        <v/>
      </c>
      <c r="AB230" s="78"/>
      <c r="AC230" s="78"/>
      <c r="AD230" s="117"/>
      <c r="AE230" s="78"/>
    </row>
    <row r="231" spans="1:31" s="120" customFormat="1" ht="13.5" customHeight="1">
      <c r="A231" s="37"/>
      <c r="B231" s="138" t="str">
        <f>IF($F231&lt;&gt;"",登録済データ!$C$2,"")</f>
        <v/>
      </c>
      <c r="C231" s="138" t="str">
        <f>IF($F231&lt;&gt;"",IF($I$1="企業コード3桁",LEFT(登録済データ!$C$3,3),LEFT(登録済データ!$C$3,6)),"")</f>
        <v/>
      </c>
      <c r="D231" s="138"/>
      <c r="E231" s="139" t="str">
        <f>IF(登録済データ!$B234&lt;&gt;0,登録済データ!C234,"")</f>
        <v/>
      </c>
      <c r="F231" s="139" t="str">
        <f>IF(登録済データ!$B234&lt;&gt;0,登録済データ!D234,"")</f>
        <v/>
      </c>
      <c r="G231" s="130" t="str">
        <f>IF(登録済データ!$B234&lt;&gt;0,登録済データ!E234,"")</f>
        <v/>
      </c>
      <c r="H231" s="125" t="str">
        <f>IF(登録済データ!$B234&lt;&gt;0,IF(登録済データ!F234&lt;&gt;"",登録済データ!F234,""),"")</f>
        <v/>
      </c>
      <c r="I231" s="125" t="str">
        <f>IF(登録済データ!$B234&lt;&gt;0,IF(登録済データ!G234&lt;&gt;"",登録済データ!G234,""),"")</f>
        <v/>
      </c>
      <c r="J231" s="125" t="str">
        <f>IF(登録済データ!$B234&lt;&gt;0,IF(登録済データ!H234&lt;&gt;"",登録済データ!H234,""),"")</f>
        <v/>
      </c>
      <c r="K231" s="125" t="str">
        <f>IF(登録済データ!$B234&lt;&gt;0,IF(登録済データ!I234&lt;&gt;"",登録済データ!I234,""),"")</f>
        <v/>
      </c>
      <c r="L231" s="117" t="str">
        <f>IF(登録済データ!$B234&lt;&gt;0,登録済データ!J234,"")</f>
        <v/>
      </c>
      <c r="M231" s="117" t="str">
        <f>IF(登録済データ!$B234&lt;&gt;0,登録済データ!K234,"")</f>
        <v/>
      </c>
      <c r="N231" s="117" t="str">
        <f>IF(登録済データ!$B234&lt;&gt;0,登録済データ!L234,"")</f>
        <v/>
      </c>
      <c r="O231" s="117" t="str">
        <f>IF(登録済データ!$B234&lt;&gt;0,登録済データ!M234,"")</f>
        <v/>
      </c>
      <c r="P231" s="117" t="str">
        <f>IF(登録済データ!$B234&lt;&gt;0,登録済データ!N234,"")</f>
        <v/>
      </c>
      <c r="Q231" s="117" t="str">
        <f>IF(登録済データ!$B234&lt;&gt;0,登録済データ!O234,"")</f>
        <v/>
      </c>
      <c r="R231" s="117" t="str">
        <f>IF(登録済データ!$B234&lt;&gt;0,登録済データ!P234,"")</f>
        <v/>
      </c>
      <c r="S231" s="117" t="str">
        <f>IF(登録済データ!$B234&lt;&gt;0,登録済データ!Q234,"")</f>
        <v/>
      </c>
      <c r="T231" s="117" t="str">
        <f>IF(登録済データ!$B234&lt;&gt;0,登録済データ!R234,"")</f>
        <v/>
      </c>
      <c r="U231" s="117" t="str">
        <f>IF(登録済データ!$B234&lt;&gt;0,登録済データ!S234,"")</f>
        <v/>
      </c>
      <c r="V231" s="117" t="str">
        <f>IF(登録済データ!$B234&lt;&gt;0,登録済データ!T234,"")</f>
        <v/>
      </c>
      <c r="W231" s="117" t="str">
        <f>IF(登録済データ!$B234&lt;&gt;0,登録済データ!U234,"")</f>
        <v/>
      </c>
      <c r="X231" s="117" t="str">
        <f>IF(登録済データ!$B234&lt;&gt;0,登録済データ!V234,"")</f>
        <v/>
      </c>
      <c r="Y231" s="117" t="str">
        <f>IF(登録済データ!$B234&lt;&gt;0,登録済データ!W234,"")</f>
        <v/>
      </c>
      <c r="Z231" s="117" t="str">
        <f>IF(登録済データ!$B234&lt;&gt;0,登録済データ!X234,"")</f>
        <v/>
      </c>
      <c r="AA231" s="78" t="str">
        <f>IF($F231&lt;&gt;"",登録済データ!$C$4,"")</f>
        <v/>
      </c>
      <c r="AB231" s="78"/>
      <c r="AC231" s="78"/>
      <c r="AD231" s="117"/>
      <c r="AE231" s="78"/>
    </row>
    <row r="232" spans="1:31" s="120" customFormat="1" ht="13.5" customHeight="1">
      <c r="A232" s="37"/>
      <c r="B232" s="138" t="str">
        <f>IF($F232&lt;&gt;"",登録済データ!$C$2,"")</f>
        <v/>
      </c>
      <c r="C232" s="138" t="str">
        <f>IF($F232&lt;&gt;"",IF($I$1="企業コード3桁",LEFT(登録済データ!$C$3,3),LEFT(登録済データ!$C$3,6)),"")</f>
        <v/>
      </c>
      <c r="D232" s="138"/>
      <c r="E232" s="139" t="str">
        <f>IF(登録済データ!$B235&lt;&gt;0,登録済データ!C235,"")</f>
        <v/>
      </c>
      <c r="F232" s="139" t="str">
        <f>IF(登録済データ!$B235&lt;&gt;0,登録済データ!D235,"")</f>
        <v/>
      </c>
      <c r="G232" s="130" t="str">
        <f>IF(登録済データ!$B235&lt;&gt;0,登録済データ!E235,"")</f>
        <v/>
      </c>
      <c r="H232" s="125" t="str">
        <f>IF(登録済データ!$B235&lt;&gt;0,IF(登録済データ!F235&lt;&gt;"",登録済データ!F235,""),"")</f>
        <v/>
      </c>
      <c r="I232" s="125" t="str">
        <f>IF(登録済データ!$B235&lt;&gt;0,IF(登録済データ!G235&lt;&gt;"",登録済データ!G235,""),"")</f>
        <v/>
      </c>
      <c r="J232" s="125" t="str">
        <f>IF(登録済データ!$B235&lt;&gt;0,IF(登録済データ!H235&lt;&gt;"",登録済データ!H235,""),"")</f>
        <v/>
      </c>
      <c r="K232" s="125" t="str">
        <f>IF(登録済データ!$B235&lt;&gt;0,IF(登録済データ!I235&lt;&gt;"",登録済データ!I235,""),"")</f>
        <v/>
      </c>
      <c r="L232" s="117" t="str">
        <f>IF(登録済データ!$B235&lt;&gt;0,登録済データ!J235,"")</f>
        <v/>
      </c>
      <c r="M232" s="117" t="str">
        <f>IF(登録済データ!$B235&lt;&gt;0,登録済データ!K235,"")</f>
        <v/>
      </c>
      <c r="N232" s="117" t="str">
        <f>IF(登録済データ!$B235&lt;&gt;0,登録済データ!L235,"")</f>
        <v/>
      </c>
      <c r="O232" s="117" t="str">
        <f>IF(登録済データ!$B235&lt;&gt;0,登録済データ!M235,"")</f>
        <v/>
      </c>
      <c r="P232" s="117" t="str">
        <f>IF(登録済データ!$B235&lt;&gt;0,登録済データ!N235,"")</f>
        <v/>
      </c>
      <c r="Q232" s="117" t="str">
        <f>IF(登録済データ!$B235&lt;&gt;0,登録済データ!O235,"")</f>
        <v/>
      </c>
      <c r="R232" s="117" t="str">
        <f>IF(登録済データ!$B235&lt;&gt;0,登録済データ!P235,"")</f>
        <v/>
      </c>
      <c r="S232" s="117" t="str">
        <f>IF(登録済データ!$B235&lt;&gt;0,登録済データ!Q235,"")</f>
        <v/>
      </c>
      <c r="T232" s="117" t="str">
        <f>IF(登録済データ!$B235&lt;&gt;0,登録済データ!R235,"")</f>
        <v/>
      </c>
      <c r="U232" s="117" t="str">
        <f>IF(登録済データ!$B235&lt;&gt;0,登録済データ!S235,"")</f>
        <v/>
      </c>
      <c r="V232" s="117" t="str">
        <f>IF(登録済データ!$B235&lt;&gt;0,登録済データ!T235,"")</f>
        <v/>
      </c>
      <c r="W232" s="117" t="str">
        <f>IF(登録済データ!$B235&lt;&gt;0,登録済データ!U235,"")</f>
        <v/>
      </c>
      <c r="X232" s="117" t="str">
        <f>IF(登録済データ!$B235&lt;&gt;0,登録済データ!V235,"")</f>
        <v/>
      </c>
      <c r="Y232" s="117" t="str">
        <f>IF(登録済データ!$B235&lt;&gt;0,登録済データ!W235,"")</f>
        <v/>
      </c>
      <c r="Z232" s="117" t="str">
        <f>IF(登録済データ!$B235&lt;&gt;0,登録済データ!X235,"")</f>
        <v/>
      </c>
      <c r="AA232" s="78" t="str">
        <f>IF($F232&lt;&gt;"",登録済データ!$C$4,"")</f>
        <v/>
      </c>
      <c r="AB232" s="78"/>
      <c r="AC232" s="78"/>
      <c r="AD232" s="117"/>
      <c r="AE232" s="78"/>
    </row>
    <row r="233" spans="1:31" s="120" customFormat="1" ht="13.5" customHeight="1">
      <c r="A233" s="37"/>
      <c r="B233" s="138" t="str">
        <f>IF($F233&lt;&gt;"",登録済データ!$C$2,"")</f>
        <v/>
      </c>
      <c r="C233" s="138" t="str">
        <f>IF($F233&lt;&gt;"",IF($I$1="企業コード3桁",LEFT(登録済データ!$C$3,3),LEFT(登録済データ!$C$3,6)),"")</f>
        <v/>
      </c>
      <c r="D233" s="138"/>
      <c r="E233" s="139" t="str">
        <f>IF(登録済データ!$B236&lt;&gt;0,登録済データ!C236,"")</f>
        <v/>
      </c>
      <c r="F233" s="139" t="str">
        <f>IF(登録済データ!$B236&lt;&gt;0,登録済データ!D236,"")</f>
        <v/>
      </c>
      <c r="G233" s="130" t="str">
        <f>IF(登録済データ!$B236&lt;&gt;0,登録済データ!E236,"")</f>
        <v/>
      </c>
      <c r="H233" s="125" t="str">
        <f>IF(登録済データ!$B236&lt;&gt;0,IF(登録済データ!F236&lt;&gt;"",登録済データ!F236,""),"")</f>
        <v/>
      </c>
      <c r="I233" s="125" t="str">
        <f>IF(登録済データ!$B236&lt;&gt;0,IF(登録済データ!G236&lt;&gt;"",登録済データ!G236,""),"")</f>
        <v/>
      </c>
      <c r="J233" s="125" t="str">
        <f>IF(登録済データ!$B236&lt;&gt;0,IF(登録済データ!H236&lt;&gt;"",登録済データ!H236,""),"")</f>
        <v/>
      </c>
      <c r="K233" s="125" t="str">
        <f>IF(登録済データ!$B236&lt;&gt;0,IF(登録済データ!I236&lt;&gt;"",登録済データ!I236,""),"")</f>
        <v/>
      </c>
      <c r="L233" s="117" t="str">
        <f>IF(登録済データ!$B236&lt;&gt;0,登録済データ!J236,"")</f>
        <v/>
      </c>
      <c r="M233" s="117" t="str">
        <f>IF(登録済データ!$B236&lt;&gt;0,登録済データ!K236,"")</f>
        <v/>
      </c>
      <c r="N233" s="117" t="str">
        <f>IF(登録済データ!$B236&lt;&gt;0,登録済データ!L236,"")</f>
        <v/>
      </c>
      <c r="O233" s="117" t="str">
        <f>IF(登録済データ!$B236&lt;&gt;0,登録済データ!M236,"")</f>
        <v/>
      </c>
      <c r="P233" s="117" t="str">
        <f>IF(登録済データ!$B236&lt;&gt;0,登録済データ!N236,"")</f>
        <v/>
      </c>
      <c r="Q233" s="117" t="str">
        <f>IF(登録済データ!$B236&lt;&gt;0,登録済データ!O236,"")</f>
        <v/>
      </c>
      <c r="R233" s="117" t="str">
        <f>IF(登録済データ!$B236&lt;&gt;0,登録済データ!P236,"")</f>
        <v/>
      </c>
      <c r="S233" s="117" t="str">
        <f>IF(登録済データ!$B236&lt;&gt;0,登録済データ!Q236,"")</f>
        <v/>
      </c>
      <c r="T233" s="117" t="str">
        <f>IF(登録済データ!$B236&lt;&gt;0,登録済データ!R236,"")</f>
        <v/>
      </c>
      <c r="U233" s="117" t="str">
        <f>IF(登録済データ!$B236&lt;&gt;0,登録済データ!S236,"")</f>
        <v/>
      </c>
      <c r="V233" s="117" t="str">
        <f>IF(登録済データ!$B236&lt;&gt;0,登録済データ!T236,"")</f>
        <v/>
      </c>
      <c r="W233" s="117" t="str">
        <f>IF(登録済データ!$B236&lt;&gt;0,登録済データ!U236,"")</f>
        <v/>
      </c>
      <c r="X233" s="117" t="str">
        <f>IF(登録済データ!$B236&lt;&gt;0,登録済データ!V236,"")</f>
        <v/>
      </c>
      <c r="Y233" s="117" t="str">
        <f>IF(登録済データ!$B236&lt;&gt;0,登録済データ!W236,"")</f>
        <v/>
      </c>
      <c r="Z233" s="117" t="str">
        <f>IF(登録済データ!$B236&lt;&gt;0,登録済データ!X236,"")</f>
        <v/>
      </c>
      <c r="AA233" s="78" t="str">
        <f>IF($F233&lt;&gt;"",登録済データ!$C$4,"")</f>
        <v/>
      </c>
      <c r="AB233" s="78"/>
      <c r="AC233" s="78"/>
      <c r="AD233" s="117"/>
      <c r="AE233" s="78"/>
    </row>
    <row r="234" spans="1:31" s="120" customFormat="1" ht="13.5" customHeight="1">
      <c r="A234" s="37"/>
      <c r="B234" s="138" t="str">
        <f>IF($F234&lt;&gt;"",登録済データ!$C$2,"")</f>
        <v/>
      </c>
      <c r="C234" s="138" t="str">
        <f>IF($F234&lt;&gt;"",IF($I$1="企業コード3桁",LEFT(登録済データ!$C$3,3),LEFT(登録済データ!$C$3,6)),"")</f>
        <v/>
      </c>
      <c r="D234" s="138"/>
      <c r="E234" s="139" t="str">
        <f>IF(登録済データ!$B237&lt;&gt;0,登録済データ!C237,"")</f>
        <v/>
      </c>
      <c r="F234" s="139" t="str">
        <f>IF(登録済データ!$B237&lt;&gt;0,登録済データ!D237,"")</f>
        <v/>
      </c>
      <c r="G234" s="130" t="str">
        <f>IF(登録済データ!$B237&lt;&gt;0,登録済データ!E237,"")</f>
        <v/>
      </c>
      <c r="H234" s="125" t="str">
        <f>IF(登録済データ!$B237&lt;&gt;0,IF(登録済データ!F237&lt;&gt;"",登録済データ!F237,""),"")</f>
        <v/>
      </c>
      <c r="I234" s="125" t="str">
        <f>IF(登録済データ!$B237&lt;&gt;0,IF(登録済データ!G237&lt;&gt;"",登録済データ!G237,""),"")</f>
        <v/>
      </c>
      <c r="J234" s="125" t="str">
        <f>IF(登録済データ!$B237&lt;&gt;0,IF(登録済データ!H237&lt;&gt;"",登録済データ!H237,""),"")</f>
        <v/>
      </c>
      <c r="K234" s="125" t="str">
        <f>IF(登録済データ!$B237&lt;&gt;0,IF(登録済データ!I237&lt;&gt;"",登録済データ!I237,""),"")</f>
        <v/>
      </c>
      <c r="L234" s="117" t="str">
        <f>IF(登録済データ!$B237&lt;&gt;0,登録済データ!J237,"")</f>
        <v/>
      </c>
      <c r="M234" s="117" t="str">
        <f>IF(登録済データ!$B237&lt;&gt;0,登録済データ!K237,"")</f>
        <v/>
      </c>
      <c r="N234" s="117" t="str">
        <f>IF(登録済データ!$B237&lt;&gt;0,登録済データ!L237,"")</f>
        <v/>
      </c>
      <c r="O234" s="117" t="str">
        <f>IF(登録済データ!$B237&lt;&gt;0,登録済データ!M237,"")</f>
        <v/>
      </c>
      <c r="P234" s="117" t="str">
        <f>IF(登録済データ!$B237&lt;&gt;0,登録済データ!N237,"")</f>
        <v/>
      </c>
      <c r="Q234" s="117" t="str">
        <f>IF(登録済データ!$B237&lt;&gt;0,登録済データ!O237,"")</f>
        <v/>
      </c>
      <c r="R234" s="117" t="str">
        <f>IF(登録済データ!$B237&lt;&gt;0,登録済データ!P237,"")</f>
        <v/>
      </c>
      <c r="S234" s="117" t="str">
        <f>IF(登録済データ!$B237&lt;&gt;0,登録済データ!Q237,"")</f>
        <v/>
      </c>
      <c r="T234" s="117" t="str">
        <f>IF(登録済データ!$B237&lt;&gt;0,登録済データ!R237,"")</f>
        <v/>
      </c>
      <c r="U234" s="117" t="str">
        <f>IF(登録済データ!$B237&lt;&gt;0,登録済データ!S237,"")</f>
        <v/>
      </c>
      <c r="V234" s="117" t="str">
        <f>IF(登録済データ!$B237&lt;&gt;0,登録済データ!T237,"")</f>
        <v/>
      </c>
      <c r="W234" s="117" t="str">
        <f>IF(登録済データ!$B237&lt;&gt;0,登録済データ!U237,"")</f>
        <v/>
      </c>
      <c r="X234" s="117" t="str">
        <f>IF(登録済データ!$B237&lt;&gt;0,登録済データ!V237,"")</f>
        <v/>
      </c>
      <c r="Y234" s="117" t="str">
        <f>IF(登録済データ!$B237&lt;&gt;0,登録済データ!W237,"")</f>
        <v/>
      </c>
      <c r="Z234" s="117" t="str">
        <f>IF(登録済データ!$B237&lt;&gt;0,登録済データ!X237,"")</f>
        <v/>
      </c>
      <c r="AA234" s="78" t="str">
        <f>IF($F234&lt;&gt;"",登録済データ!$C$4,"")</f>
        <v/>
      </c>
      <c r="AB234" s="78"/>
      <c r="AC234" s="78"/>
      <c r="AD234" s="117"/>
      <c r="AE234" s="78"/>
    </row>
    <row r="235" spans="1:31" s="120" customFormat="1" ht="13.5" customHeight="1">
      <c r="A235" s="37"/>
      <c r="B235" s="138" t="str">
        <f>IF($F235&lt;&gt;"",登録済データ!$C$2,"")</f>
        <v/>
      </c>
      <c r="C235" s="138" t="str">
        <f>IF($F235&lt;&gt;"",IF($I$1="企業コード3桁",LEFT(登録済データ!$C$3,3),LEFT(登録済データ!$C$3,6)),"")</f>
        <v/>
      </c>
      <c r="D235" s="138"/>
      <c r="E235" s="139" t="str">
        <f>IF(登録済データ!$B238&lt;&gt;0,登録済データ!C238,"")</f>
        <v/>
      </c>
      <c r="F235" s="139" t="str">
        <f>IF(登録済データ!$B238&lt;&gt;0,登録済データ!D238,"")</f>
        <v/>
      </c>
      <c r="G235" s="130" t="str">
        <f>IF(登録済データ!$B238&lt;&gt;0,登録済データ!E238,"")</f>
        <v/>
      </c>
      <c r="H235" s="125" t="str">
        <f>IF(登録済データ!$B238&lt;&gt;0,IF(登録済データ!F238&lt;&gt;"",登録済データ!F238,""),"")</f>
        <v/>
      </c>
      <c r="I235" s="125" t="str">
        <f>IF(登録済データ!$B238&lt;&gt;0,IF(登録済データ!G238&lt;&gt;"",登録済データ!G238,""),"")</f>
        <v/>
      </c>
      <c r="J235" s="125" t="str">
        <f>IF(登録済データ!$B238&lt;&gt;0,IF(登録済データ!H238&lt;&gt;"",登録済データ!H238,""),"")</f>
        <v/>
      </c>
      <c r="K235" s="125" t="str">
        <f>IF(登録済データ!$B238&lt;&gt;0,IF(登録済データ!I238&lt;&gt;"",登録済データ!I238,""),"")</f>
        <v/>
      </c>
      <c r="L235" s="117" t="str">
        <f>IF(登録済データ!$B238&lt;&gt;0,登録済データ!J238,"")</f>
        <v/>
      </c>
      <c r="M235" s="117" t="str">
        <f>IF(登録済データ!$B238&lt;&gt;0,登録済データ!K238,"")</f>
        <v/>
      </c>
      <c r="N235" s="117" t="str">
        <f>IF(登録済データ!$B238&lt;&gt;0,登録済データ!L238,"")</f>
        <v/>
      </c>
      <c r="O235" s="117" t="str">
        <f>IF(登録済データ!$B238&lt;&gt;0,登録済データ!M238,"")</f>
        <v/>
      </c>
      <c r="P235" s="117" t="str">
        <f>IF(登録済データ!$B238&lt;&gt;0,登録済データ!N238,"")</f>
        <v/>
      </c>
      <c r="Q235" s="117" t="str">
        <f>IF(登録済データ!$B238&lt;&gt;0,登録済データ!O238,"")</f>
        <v/>
      </c>
      <c r="R235" s="117" t="str">
        <f>IF(登録済データ!$B238&lt;&gt;0,登録済データ!P238,"")</f>
        <v/>
      </c>
      <c r="S235" s="117" t="str">
        <f>IF(登録済データ!$B238&lt;&gt;0,登録済データ!Q238,"")</f>
        <v/>
      </c>
      <c r="T235" s="117" t="str">
        <f>IF(登録済データ!$B238&lt;&gt;0,登録済データ!R238,"")</f>
        <v/>
      </c>
      <c r="U235" s="117" t="str">
        <f>IF(登録済データ!$B238&lt;&gt;0,登録済データ!S238,"")</f>
        <v/>
      </c>
      <c r="V235" s="117" t="str">
        <f>IF(登録済データ!$B238&lt;&gt;0,登録済データ!T238,"")</f>
        <v/>
      </c>
      <c r="W235" s="117" t="str">
        <f>IF(登録済データ!$B238&lt;&gt;0,登録済データ!U238,"")</f>
        <v/>
      </c>
      <c r="X235" s="117" t="str">
        <f>IF(登録済データ!$B238&lt;&gt;0,登録済データ!V238,"")</f>
        <v/>
      </c>
      <c r="Y235" s="117" t="str">
        <f>IF(登録済データ!$B238&lt;&gt;0,登録済データ!W238,"")</f>
        <v/>
      </c>
      <c r="Z235" s="117" t="str">
        <f>IF(登録済データ!$B238&lt;&gt;0,登録済データ!X238,"")</f>
        <v/>
      </c>
      <c r="AA235" s="78" t="str">
        <f>IF($F235&lt;&gt;"",登録済データ!$C$4,"")</f>
        <v/>
      </c>
      <c r="AB235" s="78"/>
      <c r="AC235" s="78"/>
      <c r="AD235" s="117"/>
      <c r="AE235" s="78"/>
    </row>
    <row r="236" spans="1:31" s="120" customFormat="1" ht="13.5" customHeight="1">
      <c r="A236" s="37"/>
      <c r="B236" s="138" t="str">
        <f>IF($F236&lt;&gt;"",登録済データ!$C$2,"")</f>
        <v/>
      </c>
      <c r="C236" s="138" t="str">
        <f>IF($F236&lt;&gt;"",IF($I$1="企業コード3桁",LEFT(登録済データ!$C$3,3),LEFT(登録済データ!$C$3,6)),"")</f>
        <v/>
      </c>
      <c r="D236" s="138"/>
      <c r="E236" s="139" t="str">
        <f>IF(登録済データ!$B239&lt;&gt;0,登録済データ!C239,"")</f>
        <v/>
      </c>
      <c r="F236" s="139" t="str">
        <f>IF(登録済データ!$B239&lt;&gt;0,登録済データ!D239,"")</f>
        <v/>
      </c>
      <c r="G236" s="130" t="str">
        <f>IF(登録済データ!$B239&lt;&gt;0,登録済データ!E239,"")</f>
        <v/>
      </c>
      <c r="H236" s="125" t="str">
        <f>IF(登録済データ!$B239&lt;&gt;0,IF(登録済データ!F239&lt;&gt;"",登録済データ!F239,""),"")</f>
        <v/>
      </c>
      <c r="I236" s="125" t="str">
        <f>IF(登録済データ!$B239&lt;&gt;0,IF(登録済データ!G239&lt;&gt;"",登録済データ!G239,""),"")</f>
        <v/>
      </c>
      <c r="J236" s="125" t="str">
        <f>IF(登録済データ!$B239&lt;&gt;0,IF(登録済データ!H239&lt;&gt;"",登録済データ!H239,""),"")</f>
        <v/>
      </c>
      <c r="K236" s="125" t="str">
        <f>IF(登録済データ!$B239&lt;&gt;0,IF(登録済データ!I239&lt;&gt;"",登録済データ!I239,""),"")</f>
        <v/>
      </c>
      <c r="L236" s="117" t="str">
        <f>IF(登録済データ!$B239&lt;&gt;0,登録済データ!J239,"")</f>
        <v/>
      </c>
      <c r="M236" s="117" t="str">
        <f>IF(登録済データ!$B239&lt;&gt;0,登録済データ!K239,"")</f>
        <v/>
      </c>
      <c r="N236" s="117" t="str">
        <f>IF(登録済データ!$B239&lt;&gt;0,登録済データ!L239,"")</f>
        <v/>
      </c>
      <c r="O236" s="117" t="str">
        <f>IF(登録済データ!$B239&lt;&gt;0,登録済データ!M239,"")</f>
        <v/>
      </c>
      <c r="P236" s="117" t="str">
        <f>IF(登録済データ!$B239&lt;&gt;0,登録済データ!N239,"")</f>
        <v/>
      </c>
      <c r="Q236" s="117" t="str">
        <f>IF(登録済データ!$B239&lt;&gt;0,登録済データ!O239,"")</f>
        <v/>
      </c>
      <c r="R236" s="117" t="str">
        <f>IF(登録済データ!$B239&lt;&gt;0,登録済データ!P239,"")</f>
        <v/>
      </c>
      <c r="S236" s="117" t="str">
        <f>IF(登録済データ!$B239&lt;&gt;0,登録済データ!Q239,"")</f>
        <v/>
      </c>
      <c r="T236" s="117" t="str">
        <f>IF(登録済データ!$B239&lt;&gt;0,登録済データ!R239,"")</f>
        <v/>
      </c>
      <c r="U236" s="117" t="str">
        <f>IF(登録済データ!$B239&lt;&gt;0,登録済データ!S239,"")</f>
        <v/>
      </c>
      <c r="V236" s="117" t="str">
        <f>IF(登録済データ!$B239&lt;&gt;0,登録済データ!T239,"")</f>
        <v/>
      </c>
      <c r="W236" s="117" t="str">
        <f>IF(登録済データ!$B239&lt;&gt;0,登録済データ!U239,"")</f>
        <v/>
      </c>
      <c r="X236" s="117" t="str">
        <f>IF(登録済データ!$B239&lt;&gt;0,登録済データ!V239,"")</f>
        <v/>
      </c>
      <c r="Y236" s="117" t="str">
        <f>IF(登録済データ!$B239&lt;&gt;0,登録済データ!W239,"")</f>
        <v/>
      </c>
      <c r="Z236" s="117" t="str">
        <f>IF(登録済データ!$B239&lt;&gt;0,登録済データ!X239,"")</f>
        <v/>
      </c>
      <c r="AA236" s="78" t="str">
        <f>IF($F236&lt;&gt;"",登録済データ!$C$4,"")</f>
        <v/>
      </c>
      <c r="AB236" s="78"/>
      <c r="AC236" s="78"/>
      <c r="AD236" s="117"/>
      <c r="AE236" s="78"/>
    </row>
    <row r="237" spans="1:31" s="120" customFormat="1" ht="13.5" customHeight="1">
      <c r="A237" s="37"/>
      <c r="B237" s="138" t="str">
        <f>IF($F237&lt;&gt;"",登録済データ!$C$2,"")</f>
        <v/>
      </c>
      <c r="C237" s="138" t="str">
        <f>IF($F237&lt;&gt;"",IF($I$1="企業コード3桁",LEFT(登録済データ!$C$3,3),LEFT(登録済データ!$C$3,6)),"")</f>
        <v/>
      </c>
      <c r="D237" s="138"/>
      <c r="E237" s="139" t="str">
        <f>IF(登録済データ!$B240&lt;&gt;0,登録済データ!C240,"")</f>
        <v/>
      </c>
      <c r="F237" s="139" t="str">
        <f>IF(登録済データ!$B240&lt;&gt;0,登録済データ!D240,"")</f>
        <v/>
      </c>
      <c r="G237" s="130" t="str">
        <f>IF(登録済データ!$B240&lt;&gt;0,登録済データ!E240,"")</f>
        <v/>
      </c>
      <c r="H237" s="125" t="str">
        <f>IF(登録済データ!$B240&lt;&gt;0,IF(登録済データ!F240&lt;&gt;"",登録済データ!F240,""),"")</f>
        <v/>
      </c>
      <c r="I237" s="125" t="str">
        <f>IF(登録済データ!$B240&lt;&gt;0,IF(登録済データ!G240&lt;&gt;"",登録済データ!G240,""),"")</f>
        <v/>
      </c>
      <c r="J237" s="125" t="str">
        <f>IF(登録済データ!$B240&lt;&gt;0,IF(登録済データ!H240&lt;&gt;"",登録済データ!H240,""),"")</f>
        <v/>
      </c>
      <c r="K237" s="125" t="str">
        <f>IF(登録済データ!$B240&lt;&gt;0,IF(登録済データ!I240&lt;&gt;"",登録済データ!I240,""),"")</f>
        <v/>
      </c>
      <c r="L237" s="117" t="str">
        <f>IF(登録済データ!$B240&lt;&gt;0,登録済データ!J240,"")</f>
        <v/>
      </c>
      <c r="M237" s="117" t="str">
        <f>IF(登録済データ!$B240&lt;&gt;0,登録済データ!K240,"")</f>
        <v/>
      </c>
      <c r="N237" s="117" t="str">
        <f>IF(登録済データ!$B240&lt;&gt;0,登録済データ!L240,"")</f>
        <v/>
      </c>
      <c r="O237" s="117" t="str">
        <f>IF(登録済データ!$B240&lt;&gt;0,登録済データ!M240,"")</f>
        <v/>
      </c>
      <c r="P237" s="117" t="str">
        <f>IF(登録済データ!$B240&lt;&gt;0,登録済データ!N240,"")</f>
        <v/>
      </c>
      <c r="Q237" s="117" t="str">
        <f>IF(登録済データ!$B240&lt;&gt;0,登録済データ!O240,"")</f>
        <v/>
      </c>
      <c r="R237" s="117" t="str">
        <f>IF(登録済データ!$B240&lt;&gt;0,登録済データ!P240,"")</f>
        <v/>
      </c>
      <c r="S237" s="117" t="str">
        <f>IF(登録済データ!$B240&lt;&gt;0,登録済データ!Q240,"")</f>
        <v/>
      </c>
      <c r="T237" s="117" t="str">
        <f>IF(登録済データ!$B240&lt;&gt;0,登録済データ!R240,"")</f>
        <v/>
      </c>
      <c r="U237" s="117" t="str">
        <f>IF(登録済データ!$B240&lt;&gt;0,登録済データ!S240,"")</f>
        <v/>
      </c>
      <c r="V237" s="117" t="str">
        <f>IF(登録済データ!$B240&lt;&gt;0,登録済データ!T240,"")</f>
        <v/>
      </c>
      <c r="W237" s="117" t="str">
        <f>IF(登録済データ!$B240&lt;&gt;0,登録済データ!U240,"")</f>
        <v/>
      </c>
      <c r="X237" s="117" t="str">
        <f>IF(登録済データ!$B240&lt;&gt;0,登録済データ!V240,"")</f>
        <v/>
      </c>
      <c r="Y237" s="117" t="str">
        <f>IF(登録済データ!$B240&lt;&gt;0,登録済データ!W240,"")</f>
        <v/>
      </c>
      <c r="Z237" s="117" t="str">
        <f>IF(登録済データ!$B240&lt;&gt;0,登録済データ!X240,"")</f>
        <v/>
      </c>
      <c r="AA237" s="78" t="str">
        <f>IF($F237&lt;&gt;"",登録済データ!$C$4,"")</f>
        <v/>
      </c>
      <c r="AB237" s="78"/>
      <c r="AC237" s="78"/>
      <c r="AD237" s="117"/>
      <c r="AE237" s="78"/>
    </row>
    <row r="238" spans="1:31" s="120" customFormat="1" ht="13.5" customHeight="1">
      <c r="A238" s="37"/>
      <c r="B238" s="138" t="str">
        <f>IF($F238&lt;&gt;"",登録済データ!$C$2,"")</f>
        <v/>
      </c>
      <c r="C238" s="138" t="str">
        <f>IF($F238&lt;&gt;"",IF($I$1="企業コード3桁",LEFT(登録済データ!$C$3,3),LEFT(登録済データ!$C$3,6)),"")</f>
        <v/>
      </c>
      <c r="D238" s="138"/>
      <c r="E238" s="139" t="str">
        <f>IF(登録済データ!$B241&lt;&gt;0,登録済データ!C241,"")</f>
        <v/>
      </c>
      <c r="F238" s="139" t="str">
        <f>IF(登録済データ!$B241&lt;&gt;0,登録済データ!D241,"")</f>
        <v/>
      </c>
      <c r="G238" s="130" t="str">
        <f>IF(登録済データ!$B241&lt;&gt;0,登録済データ!E241,"")</f>
        <v/>
      </c>
      <c r="H238" s="125" t="str">
        <f>IF(登録済データ!$B241&lt;&gt;0,IF(登録済データ!F241&lt;&gt;"",登録済データ!F241,""),"")</f>
        <v/>
      </c>
      <c r="I238" s="125" t="str">
        <f>IF(登録済データ!$B241&lt;&gt;0,IF(登録済データ!G241&lt;&gt;"",登録済データ!G241,""),"")</f>
        <v/>
      </c>
      <c r="J238" s="125" t="str">
        <f>IF(登録済データ!$B241&lt;&gt;0,IF(登録済データ!H241&lt;&gt;"",登録済データ!H241,""),"")</f>
        <v/>
      </c>
      <c r="K238" s="125" t="str">
        <f>IF(登録済データ!$B241&lt;&gt;0,IF(登録済データ!I241&lt;&gt;"",登録済データ!I241,""),"")</f>
        <v/>
      </c>
      <c r="L238" s="117" t="str">
        <f>IF(登録済データ!$B241&lt;&gt;0,登録済データ!J241,"")</f>
        <v/>
      </c>
      <c r="M238" s="117" t="str">
        <f>IF(登録済データ!$B241&lt;&gt;0,登録済データ!K241,"")</f>
        <v/>
      </c>
      <c r="N238" s="117" t="str">
        <f>IF(登録済データ!$B241&lt;&gt;0,登録済データ!L241,"")</f>
        <v/>
      </c>
      <c r="O238" s="117" t="str">
        <f>IF(登録済データ!$B241&lt;&gt;0,登録済データ!M241,"")</f>
        <v/>
      </c>
      <c r="P238" s="117" t="str">
        <f>IF(登録済データ!$B241&lt;&gt;0,登録済データ!N241,"")</f>
        <v/>
      </c>
      <c r="Q238" s="117" t="str">
        <f>IF(登録済データ!$B241&lt;&gt;0,登録済データ!O241,"")</f>
        <v/>
      </c>
      <c r="R238" s="117" t="str">
        <f>IF(登録済データ!$B241&lt;&gt;0,登録済データ!P241,"")</f>
        <v/>
      </c>
      <c r="S238" s="117" t="str">
        <f>IF(登録済データ!$B241&lt;&gt;0,登録済データ!Q241,"")</f>
        <v/>
      </c>
      <c r="T238" s="117" t="str">
        <f>IF(登録済データ!$B241&lt;&gt;0,登録済データ!R241,"")</f>
        <v/>
      </c>
      <c r="U238" s="117" t="str">
        <f>IF(登録済データ!$B241&lt;&gt;0,登録済データ!S241,"")</f>
        <v/>
      </c>
      <c r="V238" s="117" t="str">
        <f>IF(登録済データ!$B241&lt;&gt;0,登録済データ!T241,"")</f>
        <v/>
      </c>
      <c r="W238" s="117" t="str">
        <f>IF(登録済データ!$B241&lt;&gt;0,登録済データ!U241,"")</f>
        <v/>
      </c>
      <c r="X238" s="117" t="str">
        <f>IF(登録済データ!$B241&lt;&gt;0,登録済データ!V241,"")</f>
        <v/>
      </c>
      <c r="Y238" s="117" t="str">
        <f>IF(登録済データ!$B241&lt;&gt;0,登録済データ!W241,"")</f>
        <v/>
      </c>
      <c r="Z238" s="117" t="str">
        <f>IF(登録済データ!$B241&lt;&gt;0,登録済データ!X241,"")</f>
        <v/>
      </c>
      <c r="AA238" s="78" t="str">
        <f>IF($F238&lt;&gt;"",登録済データ!$C$4,"")</f>
        <v/>
      </c>
      <c r="AB238" s="78"/>
      <c r="AC238" s="78"/>
      <c r="AD238" s="117"/>
      <c r="AE238" s="78"/>
    </row>
    <row r="239" spans="1:31" s="120" customFormat="1" ht="13.5" customHeight="1">
      <c r="A239" s="37"/>
      <c r="B239" s="138" t="str">
        <f>IF($F239&lt;&gt;"",登録済データ!$C$2,"")</f>
        <v/>
      </c>
      <c r="C239" s="138" t="str">
        <f>IF($F239&lt;&gt;"",IF($I$1="企業コード3桁",LEFT(登録済データ!$C$3,3),LEFT(登録済データ!$C$3,6)),"")</f>
        <v/>
      </c>
      <c r="D239" s="138"/>
      <c r="E239" s="139" t="str">
        <f>IF(登録済データ!$B242&lt;&gt;0,登録済データ!C242,"")</f>
        <v/>
      </c>
      <c r="F239" s="139" t="str">
        <f>IF(登録済データ!$B242&lt;&gt;0,登録済データ!D242,"")</f>
        <v/>
      </c>
      <c r="G239" s="130" t="str">
        <f>IF(登録済データ!$B242&lt;&gt;0,登録済データ!E242,"")</f>
        <v/>
      </c>
      <c r="H239" s="125" t="str">
        <f>IF(登録済データ!$B242&lt;&gt;0,IF(登録済データ!F242&lt;&gt;"",登録済データ!F242,""),"")</f>
        <v/>
      </c>
      <c r="I239" s="125" t="str">
        <f>IF(登録済データ!$B242&lt;&gt;0,IF(登録済データ!G242&lt;&gt;"",登録済データ!G242,""),"")</f>
        <v/>
      </c>
      <c r="J239" s="125" t="str">
        <f>IF(登録済データ!$B242&lt;&gt;0,IF(登録済データ!H242&lt;&gt;"",登録済データ!H242,""),"")</f>
        <v/>
      </c>
      <c r="K239" s="125" t="str">
        <f>IF(登録済データ!$B242&lt;&gt;0,IF(登録済データ!I242&lt;&gt;"",登録済データ!I242,""),"")</f>
        <v/>
      </c>
      <c r="L239" s="117" t="str">
        <f>IF(登録済データ!$B242&lt;&gt;0,登録済データ!J242,"")</f>
        <v/>
      </c>
      <c r="M239" s="117" t="str">
        <f>IF(登録済データ!$B242&lt;&gt;0,登録済データ!K242,"")</f>
        <v/>
      </c>
      <c r="N239" s="117" t="str">
        <f>IF(登録済データ!$B242&lt;&gt;0,登録済データ!L242,"")</f>
        <v/>
      </c>
      <c r="O239" s="117" t="str">
        <f>IF(登録済データ!$B242&lt;&gt;0,登録済データ!M242,"")</f>
        <v/>
      </c>
      <c r="P239" s="117" t="str">
        <f>IF(登録済データ!$B242&lt;&gt;0,登録済データ!N242,"")</f>
        <v/>
      </c>
      <c r="Q239" s="117" t="str">
        <f>IF(登録済データ!$B242&lt;&gt;0,登録済データ!O242,"")</f>
        <v/>
      </c>
      <c r="R239" s="117" t="str">
        <f>IF(登録済データ!$B242&lt;&gt;0,登録済データ!P242,"")</f>
        <v/>
      </c>
      <c r="S239" s="117" t="str">
        <f>IF(登録済データ!$B242&lt;&gt;0,登録済データ!Q242,"")</f>
        <v/>
      </c>
      <c r="T239" s="117" t="str">
        <f>IF(登録済データ!$B242&lt;&gt;0,登録済データ!R242,"")</f>
        <v/>
      </c>
      <c r="U239" s="117" t="str">
        <f>IF(登録済データ!$B242&lt;&gt;0,登録済データ!S242,"")</f>
        <v/>
      </c>
      <c r="V239" s="117" t="str">
        <f>IF(登録済データ!$B242&lt;&gt;0,登録済データ!T242,"")</f>
        <v/>
      </c>
      <c r="W239" s="117" t="str">
        <f>IF(登録済データ!$B242&lt;&gt;0,登録済データ!U242,"")</f>
        <v/>
      </c>
      <c r="X239" s="117" t="str">
        <f>IF(登録済データ!$B242&lt;&gt;0,登録済データ!V242,"")</f>
        <v/>
      </c>
      <c r="Y239" s="117" t="str">
        <f>IF(登録済データ!$B242&lt;&gt;0,登録済データ!W242,"")</f>
        <v/>
      </c>
      <c r="Z239" s="117" t="str">
        <f>IF(登録済データ!$B242&lt;&gt;0,登録済データ!X242,"")</f>
        <v/>
      </c>
      <c r="AA239" s="78" t="str">
        <f>IF($F239&lt;&gt;"",登録済データ!$C$4,"")</f>
        <v/>
      </c>
      <c r="AB239" s="78"/>
      <c r="AC239" s="78"/>
      <c r="AD239" s="117"/>
      <c r="AE239" s="78"/>
    </row>
    <row r="240" spans="1:31" s="120" customFormat="1" ht="13.5" customHeight="1">
      <c r="A240" s="37"/>
      <c r="B240" s="138" t="str">
        <f>IF($F240&lt;&gt;"",登録済データ!$C$2,"")</f>
        <v/>
      </c>
      <c r="C240" s="138" t="str">
        <f>IF($F240&lt;&gt;"",IF($I$1="企業コード3桁",LEFT(登録済データ!$C$3,3),LEFT(登録済データ!$C$3,6)),"")</f>
        <v/>
      </c>
      <c r="D240" s="138"/>
      <c r="E240" s="139" t="str">
        <f>IF(登録済データ!$B243&lt;&gt;0,登録済データ!C243,"")</f>
        <v/>
      </c>
      <c r="F240" s="139" t="str">
        <f>IF(登録済データ!$B243&lt;&gt;0,登録済データ!D243,"")</f>
        <v/>
      </c>
      <c r="G240" s="130" t="str">
        <f>IF(登録済データ!$B243&lt;&gt;0,登録済データ!E243,"")</f>
        <v/>
      </c>
      <c r="H240" s="125" t="str">
        <f>IF(登録済データ!$B243&lt;&gt;0,IF(登録済データ!F243&lt;&gt;"",登録済データ!F243,""),"")</f>
        <v/>
      </c>
      <c r="I240" s="125" t="str">
        <f>IF(登録済データ!$B243&lt;&gt;0,IF(登録済データ!G243&lt;&gt;"",登録済データ!G243,""),"")</f>
        <v/>
      </c>
      <c r="J240" s="125" t="str">
        <f>IF(登録済データ!$B243&lt;&gt;0,IF(登録済データ!H243&lt;&gt;"",登録済データ!H243,""),"")</f>
        <v/>
      </c>
      <c r="K240" s="125" t="str">
        <f>IF(登録済データ!$B243&lt;&gt;0,IF(登録済データ!I243&lt;&gt;"",登録済データ!I243,""),"")</f>
        <v/>
      </c>
      <c r="L240" s="117" t="str">
        <f>IF(登録済データ!$B243&lt;&gt;0,登録済データ!J243,"")</f>
        <v/>
      </c>
      <c r="M240" s="117" t="str">
        <f>IF(登録済データ!$B243&lt;&gt;0,登録済データ!K243,"")</f>
        <v/>
      </c>
      <c r="N240" s="117" t="str">
        <f>IF(登録済データ!$B243&lt;&gt;0,登録済データ!L243,"")</f>
        <v/>
      </c>
      <c r="O240" s="117" t="str">
        <f>IF(登録済データ!$B243&lt;&gt;0,登録済データ!M243,"")</f>
        <v/>
      </c>
      <c r="P240" s="117" t="str">
        <f>IF(登録済データ!$B243&lt;&gt;0,登録済データ!N243,"")</f>
        <v/>
      </c>
      <c r="Q240" s="117" t="str">
        <f>IF(登録済データ!$B243&lt;&gt;0,登録済データ!O243,"")</f>
        <v/>
      </c>
      <c r="R240" s="117" t="str">
        <f>IF(登録済データ!$B243&lt;&gt;0,登録済データ!P243,"")</f>
        <v/>
      </c>
      <c r="S240" s="117" t="str">
        <f>IF(登録済データ!$B243&lt;&gt;0,登録済データ!Q243,"")</f>
        <v/>
      </c>
      <c r="T240" s="117" t="str">
        <f>IF(登録済データ!$B243&lt;&gt;0,登録済データ!R243,"")</f>
        <v/>
      </c>
      <c r="U240" s="117" t="str">
        <f>IF(登録済データ!$B243&lt;&gt;0,登録済データ!S243,"")</f>
        <v/>
      </c>
      <c r="V240" s="117" t="str">
        <f>IF(登録済データ!$B243&lt;&gt;0,登録済データ!T243,"")</f>
        <v/>
      </c>
      <c r="W240" s="117" t="str">
        <f>IF(登録済データ!$B243&lt;&gt;0,登録済データ!U243,"")</f>
        <v/>
      </c>
      <c r="X240" s="117" t="str">
        <f>IF(登録済データ!$B243&lt;&gt;0,登録済データ!V243,"")</f>
        <v/>
      </c>
      <c r="Y240" s="117" t="str">
        <f>IF(登録済データ!$B243&lt;&gt;0,登録済データ!W243,"")</f>
        <v/>
      </c>
      <c r="Z240" s="117" t="str">
        <f>IF(登録済データ!$B243&lt;&gt;0,登録済データ!X243,"")</f>
        <v/>
      </c>
      <c r="AA240" s="78" t="str">
        <f>IF($F240&lt;&gt;"",登録済データ!$C$4,"")</f>
        <v/>
      </c>
      <c r="AB240" s="78"/>
      <c r="AC240" s="78"/>
      <c r="AD240" s="117"/>
      <c r="AE240" s="78"/>
    </row>
    <row r="241" spans="1:31" ht="13.5" customHeight="1">
      <c r="A241" s="37"/>
      <c r="B241" s="138" t="str">
        <f>IF($F241&lt;&gt;"",登録済データ!$C$2,"")</f>
        <v/>
      </c>
      <c r="C241" s="138" t="str">
        <f>IF($F241&lt;&gt;"",IF($I$1="企業コード3桁",LEFT(登録済データ!$C$3,3),LEFT(登録済データ!$C$3,6)),"")</f>
        <v/>
      </c>
      <c r="D241" s="138"/>
      <c r="E241" s="139" t="str">
        <f>IF(登録済データ!$B244&lt;&gt;0,登録済データ!C244,"")</f>
        <v/>
      </c>
      <c r="F241" s="139" t="str">
        <f>IF(登録済データ!$B244&lt;&gt;0,登録済データ!D244,"")</f>
        <v/>
      </c>
      <c r="G241" s="130" t="str">
        <f>IF(登録済データ!$B244&lt;&gt;0,登録済データ!E244,"")</f>
        <v/>
      </c>
      <c r="H241" s="125" t="str">
        <f>IF(登録済データ!$B244&lt;&gt;0,IF(登録済データ!F244&lt;&gt;"",登録済データ!F244,""),"")</f>
        <v/>
      </c>
      <c r="I241" s="125" t="str">
        <f>IF(登録済データ!$B244&lt;&gt;0,IF(登録済データ!G244&lt;&gt;"",登録済データ!G244,""),"")</f>
        <v/>
      </c>
      <c r="J241" s="125" t="str">
        <f>IF(登録済データ!$B244&lt;&gt;0,IF(登録済データ!H244&lt;&gt;"",登録済データ!H244,""),"")</f>
        <v/>
      </c>
      <c r="K241" s="125" t="str">
        <f>IF(登録済データ!$B244&lt;&gt;0,IF(登録済データ!I244&lt;&gt;"",登録済データ!I244,""),"")</f>
        <v/>
      </c>
      <c r="L241" s="117" t="str">
        <f>IF(登録済データ!$B244&lt;&gt;0,登録済データ!J244,"")</f>
        <v/>
      </c>
      <c r="M241" s="117" t="str">
        <f>IF(登録済データ!$B244&lt;&gt;0,登録済データ!K244,"")</f>
        <v/>
      </c>
      <c r="N241" s="117" t="str">
        <f>IF(登録済データ!$B244&lt;&gt;0,登録済データ!L244,"")</f>
        <v/>
      </c>
      <c r="O241" s="117" t="str">
        <f>IF(登録済データ!$B244&lt;&gt;0,登録済データ!M244,"")</f>
        <v/>
      </c>
      <c r="P241" s="117" t="str">
        <f>IF(登録済データ!$B244&lt;&gt;0,登録済データ!N244,"")</f>
        <v/>
      </c>
      <c r="Q241" s="117" t="str">
        <f>IF(登録済データ!$B244&lt;&gt;0,登録済データ!O244,"")</f>
        <v/>
      </c>
      <c r="R241" s="117" t="str">
        <f>IF(登録済データ!$B244&lt;&gt;0,登録済データ!P244,"")</f>
        <v/>
      </c>
      <c r="S241" s="117" t="str">
        <f>IF(登録済データ!$B244&lt;&gt;0,登録済データ!Q244,"")</f>
        <v/>
      </c>
      <c r="T241" s="117" t="str">
        <f>IF(登録済データ!$B244&lt;&gt;0,登録済データ!R244,"")</f>
        <v/>
      </c>
      <c r="U241" s="117" t="str">
        <f>IF(登録済データ!$B244&lt;&gt;0,登録済データ!S244,"")</f>
        <v/>
      </c>
      <c r="V241" s="117" t="str">
        <f>IF(登録済データ!$B244&lt;&gt;0,登録済データ!T244,"")</f>
        <v/>
      </c>
      <c r="W241" s="117" t="str">
        <f>IF(登録済データ!$B244&lt;&gt;0,登録済データ!U244,"")</f>
        <v/>
      </c>
      <c r="X241" s="117" t="str">
        <f>IF(登録済データ!$B244&lt;&gt;0,登録済データ!V244,"")</f>
        <v/>
      </c>
      <c r="Y241" s="117" t="str">
        <f>IF(登録済データ!$B244&lt;&gt;0,登録済データ!W244,"")</f>
        <v/>
      </c>
      <c r="Z241" s="117" t="str">
        <f>IF(登録済データ!$B244&lt;&gt;0,登録済データ!X244,"")</f>
        <v/>
      </c>
      <c r="AA241" s="78" t="str">
        <f>IF($F241&lt;&gt;"",登録済データ!$C$4,"")</f>
        <v/>
      </c>
      <c r="AB241" s="78"/>
      <c r="AC241" s="78"/>
      <c r="AD241" s="117"/>
      <c r="AE241" s="78"/>
    </row>
    <row r="242" spans="1:31" ht="13.5" customHeight="1">
      <c r="A242" s="37"/>
      <c r="B242" s="138" t="str">
        <f>IF($F242&lt;&gt;"",登録済データ!$C$2,"")</f>
        <v/>
      </c>
      <c r="C242" s="138" t="str">
        <f>IF($F242&lt;&gt;"",IF($I$1="企業コード3桁",LEFT(登録済データ!$C$3,3),LEFT(登録済データ!$C$3,6)),"")</f>
        <v/>
      </c>
      <c r="D242" s="138"/>
      <c r="E242" s="139" t="str">
        <f>IF(登録済データ!$B245&lt;&gt;0,登録済データ!C245,"")</f>
        <v/>
      </c>
      <c r="F242" s="139" t="str">
        <f>IF(登録済データ!$B245&lt;&gt;0,登録済データ!D245,"")</f>
        <v/>
      </c>
      <c r="G242" s="130" t="str">
        <f>IF(登録済データ!$B245&lt;&gt;0,登録済データ!E245,"")</f>
        <v/>
      </c>
      <c r="H242" s="125" t="str">
        <f>IF(登録済データ!$B245&lt;&gt;0,IF(登録済データ!F245&lt;&gt;"",登録済データ!F245,""),"")</f>
        <v/>
      </c>
      <c r="I242" s="125" t="str">
        <f>IF(登録済データ!$B245&lt;&gt;0,IF(登録済データ!G245&lt;&gt;"",登録済データ!G245,""),"")</f>
        <v/>
      </c>
      <c r="J242" s="125" t="str">
        <f>IF(登録済データ!$B245&lt;&gt;0,IF(登録済データ!H245&lt;&gt;"",登録済データ!H245,""),"")</f>
        <v/>
      </c>
      <c r="K242" s="125" t="str">
        <f>IF(登録済データ!$B245&lt;&gt;0,IF(登録済データ!I245&lt;&gt;"",登録済データ!I245,""),"")</f>
        <v/>
      </c>
      <c r="L242" s="117" t="str">
        <f>IF(登録済データ!$B245&lt;&gt;0,登録済データ!J245,"")</f>
        <v/>
      </c>
      <c r="M242" s="117" t="str">
        <f>IF(登録済データ!$B245&lt;&gt;0,登録済データ!K245,"")</f>
        <v/>
      </c>
      <c r="N242" s="117" t="str">
        <f>IF(登録済データ!$B245&lt;&gt;0,登録済データ!L245,"")</f>
        <v/>
      </c>
      <c r="O242" s="117" t="str">
        <f>IF(登録済データ!$B245&lt;&gt;0,登録済データ!M245,"")</f>
        <v/>
      </c>
      <c r="P242" s="117" t="str">
        <f>IF(登録済データ!$B245&lt;&gt;0,登録済データ!N245,"")</f>
        <v/>
      </c>
      <c r="Q242" s="117" t="str">
        <f>IF(登録済データ!$B245&lt;&gt;0,登録済データ!O245,"")</f>
        <v/>
      </c>
      <c r="R242" s="117" t="str">
        <f>IF(登録済データ!$B245&lt;&gt;0,登録済データ!P245,"")</f>
        <v/>
      </c>
      <c r="S242" s="117" t="str">
        <f>IF(登録済データ!$B245&lt;&gt;0,登録済データ!Q245,"")</f>
        <v/>
      </c>
      <c r="T242" s="117" t="str">
        <f>IF(登録済データ!$B245&lt;&gt;0,登録済データ!R245,"")</f>
        <v/>
      </c>
      <c r="U242" s="117" t="str">
        <f>IF(登録済データ!$B245&lt;&gt;0,登録済データ!S245,"")</f>
        <v/>
      </c>
      <c r="V242" s="117" t="str">
        <f>IF(登録済データ!$B245&lt;&gt;0,登録済データ!T245,"")</f>
        <v/>
      </c>
      <c r="W242" s="117" t="str">
        <f>IF(登録済データ!$B245&lt;&gt;0,登録済データ!U245,"")</f>
        <v/>
      </c>
      <c r="X242" s="117" t="str">
        <f>IF(登録済データ!$B245&lt;&gt;0,登録済データ!V245,"")</f>
        <v/>
      </c>
      <c r="Y242" s="117" t="str">
        <f>IF(登録済データ!$B245&lt;&gt;0,登録済データ!W245,"")</f>
        <v/>
      </c>
      <c r="Z242" s="117" t="str">
        <f>IF(登録済データ!$B245&lt;&gt;0,登録済データ!X245,"")</f>
        <v/>
      </c>
      <c r="AA242" s="78" t="str">
        <f>IF($F242&lt;&gt;"",登録済データ!$C$4,"")</f>
        <v/>
      </c>
      <c r="AB242" s="78"/>
      <c r="AC242" s="78"/>
      <c r="AD242" s="117"/>
      <c r="AE242" s="78"/>
    </row>
    <row r="243" spans="1:31" ht="13.5" customHeight="1">
      <c r="A243" s="37"/>
      <c r="B243" s="138" t="str">
        <f>IF($F243&lt;&gt;"",登録済データ!$C$2,"")</f>
        <v/>
      </c>
      <c r="C243" s="138" t="str">
        <f>IF($F243&lt;&gt;"",IF($I$1="企業コード3桁",LEFT(登録済データ!$C$3,3),LEFT(登録済データ!$C$3,6)),"")</f>
        <v/>
      </c>
      <c r="D243" s="138"/>
      <c r="E243" s="139" t="str">
        <f>IF(登録済データ!$B246&lt;&gt;0,登録済データ!C246,"")</f>
        <v/>
      </c>
      <c r="F243" s="139" t="str">
        <f>IF(登録済データ!$B246&lt;&gt;0,登録済データ!D246,"")</f>
        <v/>
      </c>
      <c r="G243" s="130" t="str">
        <f>IF(登録済データ!$B246&lt;&gt;0,登録済データ!E246,"")</f>
        <v/>
      </c>
      <c r="H243" s="125" t="str">
        <f>IF(登録済データ!$B246&lt;&gt;0,IF(登録済データ!F246&lt;&gt;"",登録済データ!F246,""),"")</f>
        <v/>
      </c>
      <c r="I243" s="125" t="str">
        <f>IF(登録済データ!$B246&lt;&gt;0,IF(登録済データ!G246&lt;&gt;"",登録済データ!G246,""),"")</f>
        <v/>
      </c>
      <c r="J243" s="125" t="str">
        <f>IF(登録済データ!$B246&lt;&gt;0,IF(登録済データ!H246&lt;&gt;"",登録済データ!H246,""),"")</f>
        <v/>
      </c>
      <c r="K243" s="125" t="str">
        <f>IF(登録済データ!$B246&lt;&gt;0,IF(登録済データ!I246&lt;&gt;"",登録済データ!I246,""),"")</f>
        <v/>
      </c>
      <c r="L243" s="117" t="str">
        <f>IF(登録済データ!$B246&lt;&gt;0,登録済データ!J246,"")</f>
        <v/>
      </c>
      <c r="M243" s="117" t="str">
        <f>IF(登録済データ!$B246&lt;&gt;0,登録済データ!K246,"")</f>
        <v/>
      </c>
      <c r="N243" s="117" t="str">
        <f>IF(登録済データ!$B246&lt;&gt;0,登録済データ!L246,"")</f>
        <v/>
      </c>
      <c r="O243" s="117" t="str">
        <f>IF(登録済データ!$B246&lt;&gt;0,登録済データ!M246,"")</f>
        <v/>
      </c>
      <c r="P243" s="117" t="str">
        <f>IF(登録済データ!$B246&lt;&gt;0,登録済データ!N246,"")</f>
        <v/>
      </c>
      <c r="Q243" s="117" t="str">
        <f>IF(登録済データ!$B246&lt;&gt;0,登録済データ!O246,"")</f>
        <v/>
      </c>
      <c r="R243" s="117" t="str">
        <f>IF(登録済データ!$B246&lt;&gt;0,登録済データ!P246,"")</f>
        <v/>
      </c>
      <c r="S243" s="117" t="str">
        <f>IF(登録済データ!$B246&lt;&gt;0,登録済データ!Q246,"")</f>
        <v/>
      </c>
      <c r="T243" s="117" t="str">
        <f>IF(登録済データ!$B246&lt;&gt;0,登録済データ!R246,"")</f>
        <v/>
      </c>
      <c r="U243" s="117" t="str">
        <f>IF(登録済データ!$B246&lt;&gt;0,登録済データ!S246,"")</f>
        <v/>
      </c>
      <c r="V243" s="117" t="str">
        <f>IF(登録済データ!$B246&lt;&gt;0,登録済データ!T246,"")</f>
        <v/>
      </c>
      <c r="W243" s="117" t="str">
        <f>IF(登録済データ!$B246&lt;&gt;0,登録済データ!U246,"")</f>
        <v/>
      </c>
      <c r="X243" s="117" t="str">
        <f>IF(登録済データ!$B246&lt;&gt;0,登録済データ!V246,"")</f>
        <v/>
      </c>
      <c r="Y243" s="117" t="str">
        <f>IF(登録済データ!$B246&lt;&gt;0,登録済データ!W246,"")</f>
        <v/>
      </c>
      <c r="Z243" s="117" t="str">
        <f>IF(登録済データ!$B246&lt;&gt;0,登録済データ!X246,"")</f>
        <v/>
      </c>
      <c r="AA243" s="78" t="str">
        <f>IF($F243&lt;&gt;"",登録済データ!$C$4,"")</f>
        <v/>
      </c>
      <c r="AB243" s="78"/>
      <c r="AC243" s="78"/>
      <c r="AD243" s="117"/>
      <c r="AE243" s="78"/>
    </row>
    <row r="244" spans="1:31" ht="13.5" customHeight="1">
      <c r="A244" s="37"/>
      <c r="B244" s="138" t="str">
        <f>IF($F244&lt;&gt;"",登録済データ!$C$2,"")</f>
        <v/>
      </c>
      <c r="C244" s="138" t="str">
        <f>IF($F244&lt;&gt;"",IF($I$1="企業コード3桁",LEFT(登録済データ!$C$3,3),LEFT(登録済データ!$C$3,6)),"")</f>
        <v/>
      </c>
      <c r="D244" s="138"/>
      <c r="E244" s="139" t="str">
        <f>IF(登録済データ!$B247&lt;&gt;0,登録済データ!C247,"")</f>
        <v/>
      </c>
      <c r="F244" s="139" t="str">
        <f>IF(登録済データ!$B247&lt;&gt;0,登録済データ!D247,"")</f>
        <v/>
      </c>
      <c r="G244" s="130" t="str">
        <f>IF(登録済データ!$B247&lt;&gt;0,登録済データ!E247,"")</f>
        <v/>
      </c>
      <c r="H244" s="125" t="str">
        <f>IF(登録済データ!$B247&lt;&gt;0,IF(登録済データ!F247&lt;&gt;"",登録済データ!F247,""),"")</f>
        <v/>
      </c>
      <c r="I244" s="125" t="str">
        <f>IF(登録済データ!$B247&lt;&gt;0,IF(登録済データ!G247&lt;&gt;"",登録済データ!G247,""),"")</f>
        <v/>
      </c>
      <c r="J244" s="125" t="str">
        <f>IF(登録済データ!$B247&lt;&gt;0,IF(登録済データ!H247&lt;&gt;"",登録済データ!H247,""),"")</f>
        <v/>
      </c>
      <c r="K244" s="125" t="str">
        <f>IF(登録済データ!$B247&lt;&gt;0,IF(登録済データ!I247&lt;&gt;"",登録済データ!I247,""),"")</f>
        <v/>
      </c>
      <c r="L244" s="117" t="str">
        <f>IF(登録済データ!$B247&lt;&gt;0,登録済データ!J247,"")</f>
        <v/>
      </c>
      <c r="M244" s="117" t="str">
        <f>IF(登録済データ!$B247&lt;&gt;0,登録済データ!K247,"")</f>
        <v/>
      </c>
      <c r="N244" s="117" t="str">
        <f>IF(登録済データ!$B247&lt;&gt;0,登録済データ!L247,"")</f>
        <v/>
      </c>
      <c r="O244" s="117" t="str">
        <f>IF(登録済データ!$B247&lt;&gt;0,登録済データ!M247,"")</f>
        <v/>
      </c>
      <c r="P244" s="117" t="str">
        <f>IF(登録済データ!$B247&lt;&gt;0,登録済データ!N247,"")</f>
        <v/>
      </c>
      <c r="Q244" s="117" t="str">
        <f>IF(登録済データ!$B247&lt;&gt;0,登録済データ!O247,"")</f>
        <v/>
      </c>
      <c r="R244" s="117" t="str">
        <f>IF(登録済データ!$B247&lt;&gt;0,登録済データ!P247,"")</f>
        <v/>
      </c>
      <c r="S244" s="117" t="str">
        <f>IF(登録済データ!$B247&lt;&gt;0,登録済データ!Q247,"")</f>
        <v/>
      </c>
      <c r="T244" s="117" t="str">
        <f>IF(登録済データ!$B247&lt;&gt;0,登録済データ!R247,"")</f>
        <v/>
      </c>
      <c r="U244" s="117" t="str">
        <f>IF(登録済データ!$B247&lt;&gt;0,登録済データ!S247,"")</f>
        <v/>
      </c>
      <c r="V244" s="117" t="str">
        <f>IF(登録済データ!$B247&lt;&gt;0,登録済データ!T247,"")</f>
        <v/>
      </c>
      <c r="W244" s="117" t="str">
        <f>IF(登録済データ!$B247&lt;&gt;0,登録済データ!U247,"")</f>
        <v/>
      </c>
      <c r="X244" s="117" t="str">
        <f>IF(登録済データ!$B247&lt;&gt;0,登録済データ!V247,"")</f>
        <v/>
      </c>
      <c r="Y244" s="117" t="str">
        <f>IF(登録済データ!$B247&lt;&gt;0,登録済データ!W247,"")</f>
        <v/>
      </c>
      <c r="Z244" s="117" t="str">
        <f>IF(登録済データ!$B247&lt;&gt;0,登録済データ!X247,"")</f>
        <v/>
      </c>
      <c r="AA244" s="78" t="str">
        <f>IF($F244&lt;&gt;"",登録済データ!$C$4,"")</f>
        <v/>
      </c>
      <c r="AB244" s="78"/>
      <c r="AC244" s="78"/>
      <c r="AD244" s="117"/>
      <c r="AE244" s="78"/>
    </row>
    <row r="245" spans="1:31" ht="13.5" customHeight="1">
      <c r="A245" s="37"/>
      <c r="B245" s="138" t="str">
        <f>IF($F245&lt;&gt;"",登録済データ!$C$2,"")</f>
        <v/>
      </c>
      <c r="C245" s="138" t="str">
        <f>IF($F245&lt;&gt;"",IF($I$1="企業コード3桁",LEFT(登録済データ!$C$3,3),LEFT(登録済データ!$C$3,6)),"")</f>
        <v/>
      </c>
      <c r="D245" s="138"/>
      <c r="E245" s="139" t="str">
        <f>IF(登録済データ!$B248&lt;&gt;0,登録済データ!C248,"")</f>
        <v/>
      </c>
      <c r="F245" s="139" t="str">
        <f>IF(登録済データ!$B248&lt;&gt;0,登録済データ!D248,"")</f>
        <v/>
      </c>
      <c r="G245" s="130" t="str">
        <f>IF(登録済データ!$B248&lt;&gt;0,登録済データ!E248,"")</f>
        <v/>
      </c>
      <c r="H245" s="125" t="str">
        <f>IF(登録済データ!$B248&lt;&gt;0,IF(登録済データ!F248&lt;&gt;"",登録済データ!F248,""),"")</f>
        <v/>
      </c>
      <c r="I245" s="125" t="str">
        <f>IF(登録済データ!$B248&lt;&gt;0,IF(登録済データ!G248&lt;&gt;"",登録済データ!G248,""),"")</f>
        <v/>
      </c>
      <c r="J245" s="125" t="str">
        <f>IF(登録済データ!$B248&lt;&gt;0,IF(登録済データ!H248&lt;&gt;"",登録済データ!H248,""),"")</f>
        <v/>
      </c>
      <c r="K245" s="125" t="str">
        <f>IF(登録済データ!$B248&lt;&gt;0,IF(登録済データ!I248&lt;&gt;"",登録済データ!I248,""),"")</f>
        <v/>
      </c>
      <c r="L245" s="117" t="str">
        <f>IF(登録済データ!$B248&lt;&gt;0,登録済データ!J248,"")</f>
        <v/>
      </c>
      <c r="M245" s="117" t="str">
        <f>IF(登録済データ!$B248&lt;&gt;0,登録済データ!K248,"")</f>
        <v/>
      </c>
      <c r="N245" s="117" t="str">
        <f>IF(登録済データ!$B248&lt;&gt;0,登録済データ!L248,"")</f>
        <v/>
      </c>
      <c r="O245" s="117" t="str">
        <f>IF(登録済データ!$B248&lt;&gt;0,登録済データ!M248,"")</f>
        <v/>
      </c>
      <c r="P245" s="117" t="str">
        <f>IF(登録済データ!$B248&lt;&gt;0,登録済データ!N248,"")</f>
        <v/>
      </c>
      <c r="Q245" s="117" t="str">
        <f>IF(登録済データ!$B248&lt;&gt;0,登録済データ!O248,"")</f>
        <v/>
      </c>
      <c r="R245" s="117" t="str">
        <f>IF(登録済データ!$B248&lt;&gt;0,登録済データ!P248,"")</f>
        <v/>
      </c>
      <c r="S245" s="117" t="str">
        <f>IF(登録済データ!$B248&lt;&gt;0,登録済データ!Q248,"")</f>
        <v/>
      </c>
      <c r="T245" s="117" t="str">
        <f>IF(登録済データ!$B248&lt;&gt;0,登録済データ!R248,"")</f>
        <v/>
      </c>
      <c r="U245" s="117" t="str">
        <f>IF(登録済データ!$B248&lt;&gt;0,登録済データ!S248,"")</f>
        <v/>
      </c>
      <c r="V245" s="117" t="str">
        <f>IF(登録済データ!$B248&lt;&gt;0,登録済データ!T248,"")</f>
        <v/>
      </c>
      <c r="W245" s="117" t="str">
        <f>IF(登録済データ!$B248&lt;&gt;0,登録済データ!U248,"")</f>
        <v/>
      </c>
      <c r="X245" s="117" t="str">
        <f>IF(登録済データ!$B248&lt;&gt;0,登録済データ!V248,"")</f>
        <v/>
      </c>
      <c r="Y245" s="117" t="str">
        <f>IF(登録済データ!$B248&lt;&gt;0,登録済データ!W248,"")</f>
        <v/>
      </c>
      <c r="Z245" s="117" t="str">
        <f>IF(登録済データ!$B248&lt;&gt;0,登録済データ!X248,"")</f>
        <v/>
      </c>
      <c r="AA245" s="78" t="str">
        <f>IF($F245&lt;&gt;"",登録済データ!$C$4,"")</f>
        <v/>
      </c>
      <c r="AB245" s="78"/>
      <c r="AC245" s="78"/>
      <c r="AD245" s="117"/>
      <c r="AE245" s="78"/>
    </row>
    <row r="246" spans="1:31" ht="13.5" customHeight="1">
      <c r="A246" s="37"/>
      <c r="B246" s="138" t="str">
        <f>IF($F246&lt;&gt;"",登録済データ!$C$2,"")</f>
        <v/>
      </c>
      <c r="C246" s="138" t="str">
        <f>IF($F246&lt;&gt;"",IF($I$1="企業コード3桁",LEFT(登録済データ!$C$3,3),LEFT(登録済データ!$C$3,6)),"")</f>
        <v/>
      </c>
      <c r="D246" s="138"/>
      <c r="E246" s="139" t="str">
        <f>IF(登録済データ!$B249&lt;&gt;0,登録済データ!C249,"")</f>
        <v/>
      </c>
      <c r="F246" s="139" t="str">
        <f>IF(登録済データ!$B249&lt;&gt;0,登録済データ!D249,"")</f>
        <v/>
      </c>
      <c r="G246" s="130" t="str">
        <f>IF(登録済データ!$B249&lt;&gt;0,登録済データ!E249,"")</f>
        <v/>
      </c>
      <c r="H246" s="125" t="str">
        <f>IF(登録済データ!$B249&lt;&gt;0,IF(登録済データ!F249&lt;&gt;"",登録済データ!F249,""),"")</f>
        <v/>
      </c>
      <c r="I246" s="125" t="str">
        <f>IF(登録済データ!$B249&lt;&gt;0,IF(登録済データ!G249&lt;&gt;"",登録済データ!G249,""),"")</f>
        <v/>
      </c>
      <c r="J246" s="125" t="str">
        <f>IF(登録済データ!$B249&lt;&gt;0,IF(登録済データ!H249&lt;&gt;"",登録済データ!H249,""),"")</f>
        <v/>
      </c>
      <c r="K246" s="125" t="str">
        <f>IF(登録済データ!$B249&lt;&gt;0,IF(登録済データ!I249&lt;&gt;"",登録済データ!I249,""),"")</f>
        <v/>
      </c>
      <c r="L246" s="117" t="str">
        <f>IF(登録済データ!$B249&lt;&gt;0,登録済データ!J249,"")</f>
        <v/>
      </c>
      <c r="M246" s="117" t="str">
        <f>IF(登録済データ!$B249&lt;&gt;0,登録済データ!K249,"")</f>
        <v/>
      </c>
      <c r="N246" s="117" t="str">
        <f>IF(登録済データ!$B249&lt;&gt;0,登録済データ!L249,"")</f>
        <v/>
      </c>
      <c r="O246" s="117" t="str">
        <f>IF(登録済データ!$B249&lt;&gt;0,登録済データ!M249,"")</f>
        <v/>
      </c>
      <c r="P246" s="117" t="str">
        <f>IF(登録済データ!$B249&lt;&gt;0,登録済データ!N249,"")</f>
        <v/>
      </c>
      <c r="Q246" s="117" t="str">
        <f>IF(登録済データ!$B249&lt;&gt;0,登録済データ!O249,"")</f>
        <v/>
      </c>
      <c r="R246" s="117" t="str">
        <f>IF(登録済データ!$B249&lt;&gt;0,登録済データ!P249,"")</f>
        <v/>
      </c>
      <c r="S246" s="117" t="str">
        <f>IF(登録済データ!$B249&lt;&gt;0,登録済データ!Q249,"")</f>
        <v/>
      </c>
      <c r="T246" s="117" t="str">
        <f>IF(登録済データ!$B249&lt;&gt;0,登録済データ!R249,"")</f>
        <v/>
      </c>
      <c r="U246" s="117" t="str">
        <f>IF(登録済データ!$B249&lt;&gt;0,登録済データ!S249,"")</f>
        <v/>
      </c>
      <c r="V246" s="117" t="str">
        <f>IF(登録済データ!$B249&lt;&gt;0,登録済データ!T249,"")</f>
        <v/>
      </c>
      <c r="W246" s="117" t="str">
        <f>IF(登録済データ!$B249&lt;&gt;0,登録済データ!U249,"")</f>
        <v/>
      </c>
      <c r="X246" s="117" t="str">
        <f>IF(登録済データ!$B249&lt;&gt;0,登録済データ!V249,"")</f>
        <v/>
      </c>
      <c r="Y246" s="117" t="str">
        <f>IF(登録済データ!$B249&lt;&gt;0,登録済データ!W249,"")</f>
        <v/>
      </c>
      <c r="Z246" s="117" t="str">
        <f>IF(登録済データ!$B249&lt;&gt;0,登録済データ!X249,"")</f>
        <v/>
      </c>
      <c r="AA246" s="78" t="str">
        <f>IF($F246&lt;&gt;"",登録済データ!$C$4,"")</f>
        <v/>
      </c>
      <c r="AB246" s="78"/>
      <c r="AC246" s="78"/>
      <c r="AD246" s="117"/>
      <c r="AE246" s="78"/>
    </row>
    <row r="247" spans="1:31" ht="13.5" customHeight="1">
      <c r="A247" s="37"/>
      <c r="B247" s="138" t="str">
        <f>IF($F247&lt;&gt;"",登録済データ!$C$2,"")</f>
        <v/>
      </c>
      <c r="C247" s="138" t="str">
        <f>IF($F247&lt;&gt;"",IF($I$1="企業コード3桁",LEFT(登録済データ!$C$3,3),LEFT(登録済データ!$C$3,6)),"")</f>
        <v/>
      </c>
      <c r="D247" s="138"/>
      <c r="E247" s="139" t="str">
        <f>IF(登録済データ!$B250&lt;&gt;0,登録済データ!C250,"")</f>
        <v/>
      </c>
      <c r="F247" s="139" t="str">
        <f>IF(登録済データ!$B250&lt;&gt;0,登録済データ!D250,"")</f>
        <v/>
      </c>
      <c r="G247" s="130" t="str">
        <f>IF(登録済データ!$B250&lt;&gt;0,登録済データ!E250,"")</f>
        <v/>
      </c>
      <c r="H247" s="125" t="str">
        <f>IF(登録済データ!$B250&lt;&gt;0,IF(登録済データ!F250&lt;&gt;"",登録済データ!F250,""),"")</f>
        <v/>
      </c>
      <c r="I247" s="125" t="str">
        <f>IF(登録済データ!$B250&lt;&gt;0,IF(登録済データ!G250&lt;&gt;"",登録済データ!G250,""),"")</f>
        <v/>
      </c>
      <c r="J247" s="125" t="str">
        <f>IF(登録済データ!$B250&lt;&gt;0,IF(登録済データ!H250&lt;&gt;"",登録済データ!H250,""),"")</f>
        <v/>
      </c>
      <c r="K247" s="125" t="str">
        <f>IF(登録済データ!$B250&lt;&gt;0,IF(登録済データ!I250&lt;&gt;"",登録済データ!I250,""),"")</f>
        <v/>
      </c>
      <c r="L247" s="117" t="str">
        <f>IF(登録済データ!$B250&lt;&gt;0,登録済データ!J250,"")</f>
        <v/>
      </c>
      <c r="M247" s="117" t="str">
        <f>IF(登録済データ!$B250&lt;&gt;0,登録済データ!K250,"")</f>
        <v/>
      </c>
      <c r="N247" s="117" t="str">
        <f>IF(登録済データ!$B250&lt;&gt;0,登録済データ!L250,"")</f>
        <v/>
      </c>
      <c r="O247" s="117" t="str">
        <f>IF(登録済データ!$B250&lt;&gt;0,登録済データ!M250,"")</f>
        <v/>
      </c>
      <c r="P247" s="117" t="str">
        <f>IF(登録済データ!$B250&lt;&gt;0,登録済データ!N250,"")</f>
        <v/>
      </c>
      <c r="Q247" s="117" t="str">
        <f>IF(登録済データ!$B250&lt;&gt;0,登録済データ!O250,"")</f>
        <v/>
      </c>
      <c r="R247" s="117" t="str">
        <f>IF(登録済データ!$B250&lt;&gt;0,登録済データ!P250,"")</f>
        <v/>
      </c>
      <c r="S247" s="117" t="str">
        <f>IF(登録済データ!$B250&lt;&gt;0,登録済データ!Q250,"")</f>
        <v/>
      </c>
      <c r="T247" s="117" t="str">
        <f>IF(登録済データ!$B250&lt;&gt;0,登録済データ!R250,"")</f>
        <v/>
      </c>
      <c r="U247" s="117" t="str">
        <f>IF(登録済データ!$B250&lt;&gt;0,登録済データ!S250,"")</f>
        <v/>
      </c>
      <c r="V247" s="117" t="str">
        <f>IF(登録済データ!$B250&lt;&gt;0,登録済データ!T250,"")</f>
        <v/>
      </c>
      <c r="W247" s="117" t="str">
        <f>IF(登録済データ!$B250&lt;&gt;0,登録済データ!U250,"")</f>
        <v/>
      </c>
      <c r="X247" s="117" t="str">
        <f>IF(登録済データ!$B250&lt;&gt;0,登録済データ!V250,"")</f>
        <v/>
      </c>
      <c r="Y247" s="117" t="str">
        <f>IF(登録済データ!$B250&lt;&gt;0,登録済データ!W250,"")</f>
        <v/>
      </c>
      <c r="Z247" s="117" t="str">
        <f>IF(登録済データ!$B250&lt;&gt;0,登録済データ!X250,"")</f>
        <v/>
      </c>
      <c r="AA247" s="78" t="str">
        <f>IF($F247&lt;&gt;"",登録済データ!$C$4,"")</f>
        <v/>
      </c>
      <c r="AB247" s="78"/>
      <c r="AC247" s="78"/>
      <c r="AD247" s="117"/>
      <c r="AE247" s="78"/>
    </row>
    <row r="248" spans="1:31" ht="13.5" customHeight="1">
      <c r="A248" s="37"/>
      <c r="B248" s="138" t="str">
        <f>IF($F248&lt;&gt;"",登録済データ!$C$2,"")</f>
        <v/>
      </c>
      <c r="C248" s="138" t="str">
        <f>IF($F248&lt;&gt;"",IF($I$1="企業コード3桁",LEFT(登録済データ!$C$3,3),LEFT(登録済データ!$C$3,6)),"")</f>
        <v/>
      </c>
      <c r="D248" s="138"/>
      <c r="E248" s="139" t="str">
        <f>IF(登録済データ!$B251&lt;&gt;0,登録済データ!C251,"")</f>
        <v/>
      </c>
      <c r="F248" s="139" t="str">
        <f>IF(登録済データ!$B251&lt;&gt;0,登録済データ!D251,"")</f>
        <v/>
      </c>
      <c r="G248" s="130" t="str">
        <f>IF(登録済データ!$B251&lt;&gt;0,登録済データ!E251,"")</f>
        <v/>
      </c>
      <c r="H248" s="125" t="str">
        <f>IF(登録済データ!$B251&lt;&gt;0,IF(登録済データ!F251&lt;&gt;"",登録済データ!F251,""),"")</f>
        <v/>
      </c>
      <c r="I248" s="125" t="str">
        <f>IF(登録済データ!$B251&lt;&gt;0,IF(登録済データ!G251&lt;&gt;"",登録済データ!G251,""),"")</f>
        <v/>
      </c>
      <c r="J248" s="125" t="str">
        <f>IF(登録済データ!$B251&lt;&gt;0,IF(登録済データ!H251&lt;&gt;"",登録済データ!H251,""),"")</f>
        <v/>
      </c>
      <c r="K248" s="125" t="str">
        <f>IF(登録済データ!$B251&lt;&gt;0,IF(登録済データ!I251&lt;&gt;"",登録済データ!I251,""),"")</f>
        <v/>
      </c>
      <c r="L248" s="117" t="str">
        <f>IF(登録済データ!$B251&lt;&gt;0,登録済データ!J251,"")</f>
        <v/>
      </c>
      <c r="M248" s="117" t="str">
        <f>IF(登録済データ!$B251&lt;&gt;0,登録済データ!K251,"")</f>
        <v/>
      </c>
      <c r="N248" s="117" t="str">
        <f>IF(登録済データ!$B251&lt;&gt;0,登録済データ!L251,"")</f>
        <v/>
      </c>
      <c r="O248" s="117" t="str">
        <f>IF(登録済データ!$B251&lt;&gt;0,登録済データ!M251,"")</f>
        <v/>
      </c>
      <c r="P248" s="117" t="str">
        <f>IF(登録済データ!$B251&lt;&gt;0,登録済データ!N251,"")</f>
        <v/>
      </c>
      <c r="Q248" s="117" t="str">
        <f>IF(登録済データ!$B251&lt;&gt;0,登録済データ!O251,"")</f>
        <v/>
      </c>
      <c r="R248" s="117" t="str">
        <f>IF(登録済データ!$B251&lt;&gt;0,登録済データ!P251,"")</f>
        <v/>
      </c>
      <c r="S248" s="117" t="str">
        <f>IF(登録済データ!$B251&lt;&gt;0,登録済データ!Q251,"")</f>
        <v/>
      </c>
      <c r="T248" s="117" t="str">
        <f>IF(登録済データ!$B251&lt;&gt;0,登録済データ!R251,"")</f>
        <v/>
      </c>
      <c r="U248" s="117" t="str">
        <f>IF(登録済データ!$B251&lt;&gt;0,登録済データ!S251,"")</f>
        <v/>
      </c>
      <c r="V248" s="117" t="str">
        <f>IF(登録済データ!$B251&lt;&gt;0,登録済データ!T251,"")</f>
        <v/>
      </c>
      <c r="W248" s="117" t="str">
        <f>IF(登録済データ!$B251&lt;&gt;0,登録済データ!U251,"")</f>
        <v/>
      </c>
      <c r="X248" s="117" t="str">
        <f>IF(登録済データ!$B251&lt;&gt;0,登録済データ!V251,"")</f>
        <v/>
      </c>
      <c r="Y248" s="117" t="str">
        <f>IF(登録済データ!$B251&lt;&gt;0,登録済データ!W251,"")</f>
        <v/>
      </c>
      <c r="Z248" s="117" t="str">
        <f>IF(登録済データ!$B251&lt;&gt;0,登録済データ!X251,"")</f>
        <v/>
      </c>
      <c r="AA248" s="78" t="str">
        <f>IF($F248&lt;&gt;"",登録済データ!$C$4,"")</f>
        <v/>
      </c>
      <c r="AB248" s="78"/>
      <c r="AC248" s="78"/>
      <c r="AD248" s="117"/>
      <c r="AE248" s="78"/>
    </row>
    <row r="249" spans="1:31" ht="13.5" customHeight="1">
      <c r="A249" s="37"/>
      <c r="B249" s="138" t="str">
        <f>IF($F249&lt;&gt;"",登録済データ!$C$2,"")</f>
        <v/>
      </c>
      <c r="C249" s="138" t="str">
        <f>IF($F249&lt;&gt;"",IF($I$1="企業コード3桁",LEFT(登録済データ!$C$3,3),LEFT(登録済データ!$C$3,6)),"")</f>
        <v/>
      </c>
      <c r="D249" s="138"/>
      <c r="E249" s="139" t="str">
        <f>IF(登録済データ!$B252&lt;&gt;0,登録済データ!C252,"")</f>
        <v/>
      </c>
      <c r="F249" s="139" t="str">
        <f>IF(登録済データ!$B252&lt;&gt;0,登録済データ!D252,"")</f>
        <v/>
      </c>
      <c r="G249" s="130" t="str">
        <f>IF(登録済データ!$B252&lt;&gt;0,登録済データ!E252,"")</f>
        <v/>
      </c>
      <c r="H249" s="125" t="str">
        <f>IF(登録済データ!$B252&lt;&gt;0,IF(登録済データ!F252&lt;&gt;"",登録済データ!F252,""),"")</f>
        <v/>
      </c>
      <c r="I249" s="125" t="str">
        <f>IF(登録済データ!$B252&lt;&gt;0,IF(登録済データ!G252&lt;&gt;"",登録済データ!G252,""),"")</f>
        <v/>
      </c>
      <c r="J249" s="125" t="str">
        <f>IF(登録済データ!$B252&lt;&gt;0,IF(登録済データ!H252&lt;&gt;"",登録済データ!H252,""),"")</f>
        <v/>
      </c>
      <c r="K249" s="125" t="str">
        <f>IF(登録済データ!$B252&lt;&gt;0,IF(登録済データ!I252&lt;&gt;"",登録済データ!I252,""),"")</f>
        <v/>
      </c>
      <c r="L249" s="117" t="str">
        <f>IF(登録済データ!$B252&lt;&gt;0,登録済データ!J252,"")</f>
        <v/>
      </c>
      <c r="M249" s="117" t="str">
        <f>IF(登録済データ!$B252&lt;&gt;0,登録済データ!K252,"")</f>
        <v/>
      </c>
      <c r="N249" s="117" t="str">
        <f>IF(登録済データ!$B252&lt;&gt;0,登録済データ!L252,"")</f>
        <v/>
      </c>
      <c r="O249" s="117" t="str">
        <f>IF(登録済データ!$B252&lt;&gt;0,登録済データ!M252,"")</f>
        <v/>
      </c>
      <c r="P249" s="117" t="str">
        <f>IF(登録済データ!$B252&lt;&gt;0,登録済データ!N252,"")</f>
        <v/>
      </c>
      <c r="Q249" s="117" t="str">
        <f>IF(登録済データ!$B252&lt;&gt;0,登録済データ!O252,"")</f>
        <v/>
      </c>
      <c r="R249" s="117" t="str">
        <f>IF(登録済データ!$B252&lt;&gt;0,登録済データ!P252,"")</f>
        <v/>
      </c>
      <c r="S249" s="117" t="str">
        <f>IF(登録済データ!$B252&lt;&gt;0,登録済データ!Q252,"")</f>
        <v/>
      </c>
      <c r="T249" s="117" t="str">
        <f>IF(登録済データ!$B252&lt;&gt;0,登録済データ!R252,"")</f>
        <v/>
      </c>
      <c r="U249" s="117" t="str">
        <f>IF(登録済データ!$B252&lt;&gt;0,登録済データ!S252,"")</f>
        <v/>
      </c>
      <c r="V249" s="117" t="str">
        <f>IF(登録済データ!$B252&lt;&gt;0,登録済データ!T252,"")</f>
        <v/>
      </c>
      <c r="W249" s="117" t="str">
        <f>IF(登録済データ!$B252&lt;&gt;0,登録済データ!U252,"")</f>
        <v/>
      </c>
      <c r="X249" s="117" t="str">
        <f>IF(登録済データ!$B252&lt;&gt;0,登録済データ!V252,"")</f>
        <v/>
      </c>
      <c r="Y249" s="117" t="str">
        <f>IF(登録済データ!$B252&lt;&gt;0,登録済データ!W252,"")</f>
        <v/>
      </c>
      <c r="Z249" s="117" t="str">
        <f>IF(登録済データ!$B252&lt;&gt;0,登録済データ!X252,"")</f>
        <v/>
      </c>
      <c r="AA249" s="78" t="str">
        <f>IF($F249&lt;&gt;"",登録済データ!$C$4,"")</f>
        <v/>
      </c>
      <c r="AB249" s="78"/>
      <c r="AC249" s="78"/>
      <c r="AD249" s="117"/>
      <c r="AE249" s="78"/>
    </row>
    <row r="250" spans="1:31" ht="13.5" customHeight="1">
      <c r="A250" s="37"/>
      <c r="B250" s="138" t="str">
        <f>IF($F250&lt;&gt;"",登録済データ!$C$2,"")</f>
        <v/>
      </c>
      <c r="C250" s="138" t="str">
        <f>IF($F250&lt;&gt;"",IF($I$1="企業コード3桁",LEFT(登録済データ!$C$3,3),LEFT(登録済データ!$C$3,6)),"")</f>
        <v/>
      </c>
      <c r="D250" s="138"/>
      <c r="E250" s="139" t="str">
        <f>IF(登録済データ!$B253&lt;&gt;0,登録済データ!C253,"")</f>
        <v/>
      </c>
      <c r="F250" s="139" t="str">
        <f>IF(登録済データ!$B253&lt;&gt;0,登録済データ!D253,"")</f>
        <v/>
      </c>
      <c r="G250" s="130" t="str">
        <f>IF(登録済データ!$B253&lt;&gt;0,登録済データ!E253,"")</f>
        <v/>
      </c>
      <c r="H250" s="125" t="str">
        <f>IF(登録済データ!$B253&lt;&gt;0,IF(登録済データ!F253&lt;&gt;"",登録済データ!F253,""),"")</f>
        <v/>
      </c>
      <c r="I250" s="125" t="str">
        <f>IF(登録済データ!$B253&lt;&gt;0,IF(登録済データ!G253&lt;&gt;"",登録済データ!G253,""),"")</f>
        <v/>
      </c>
      <c r="J250" s="125" t="str">
        <f>IF(登録済データ!$B253&lt;&gt;0,IF(登録済データ!H253&lt;&gt;"",登録済データ!H253,""),"")</f>
        <v/>
      </c>
      <c r="K250" s="125" t="str">
        <f>IF(登録済データ!$B253&lt;&gt;0,IF(登録済データ!I253&lt;&gt;"",登録済データ!I253,""),"")</f>
        <v/>
      </c>
      <c r="L250" s="117" t="str">
        <f>IF(登録済データ!$B253&lt;&gt;0,登録済データ!J253,"")</f>
        <v/>
      </c>
      <c r="M250" s="117" t="str">
        <f>IF(登録済データ!$B253&lt;&gt;0,登録済データ!K253,"")</f>
        <v/>
      </c>
      <c r="N250" s="117" t="str">
        <f>IF(登録済データ!$B253&lt;&gt;0,登録済データ!L253,"")</f>
        <v/>
      </c>
      <c r="O250" s="117" t="str">
        <f>IF(登録済データ!$B253&lt;&gt;0,登録済データ!M253,"")</f>
        <v/>
      </c>
      <c r="P250" s="117" t="str">
        <f>IF(登録済データ!$B253&lt;&gt;0,登録済データ!N253,"")</f>
        <v/>
      </c>
      <c r="Q250" s="117" t="str">
        <f>IF(登録済データ!$B253&lt;&gt;0,登録済データ!O253,"")</f>
        <v/>
      </c>
      <c r="R250" s="117" t="str">
        <f>IF(登録済データ!$B253&lt;&gt;0,登録済データ!P253,"")</f>
        <v/>
      </c>
      <c r="S250" s="117" t="str">
        <f>IF(登録済データ!$B253&lt;&gt;0,登録済データ!Q253,"")</f>
        <v/>
      </c>
      <c r="T250" s="117" t="str">
        <f>IF(登録済データ!$B253&lt;&gt;0,登録済データ!R253,"")</f>
        <v/>
      </c>
      <c r="U250" s="117" t="str">
        <f>IF(登録済データ!$B253&lt;&gt;0,登録済データ!S253,"")</f>
        <v/>
      </c>
      <c r="V250" s="117" t="str">
        <f>IF(登録済データ!$B253&lt;&gt;0,登録済データ!T253,"")</f>
        <v/>
      </c>
      <c r="W250" s="117" t="str">
        <f>IF(登録済データ!$B253&lt;&gt;0,登録済データ!U253,"")</f>
        <v/>
      </c>
      <c r="X250" s="117" t="str">
        <f>IF(登録済データ!$B253&lt;&gt;0,登録済データ!V253,"")</f>
        <v/>
      </c>
      <c r="Y250" s="117" t="str">
        <f>IF(登録済データ!$B253&lt;&gt;0,登録済データ!W253,"")</f>
        <v/>
      </c>
      <c r="Z250" s="117" t="str">
        <f>IF(登録済データ!$B253&lt;&gt;0,登録済データ!X253,"")</f>
        <v/>
      </c>
      <c r="AA250" s="78" t="str">
        <f>IF($F250&lt;&gt;"",登録済データ!$C$4,"")</f>
        <v/>
      </c>
      <c r="AB250" s="78"/>
      <c r="AC250" s="78"/>
      <c r="AD250" s="117"/>
      <c r="AE250" s="78"/>
    </row>
    <row r="251" spans="1:31" ht="13.5" customHeight="1">
      <c r="A251" s="37"/>
      <c r="B251" s="138" t="str">
        <f>IF($F251&lt;&gt;"",登録済データ!$C$2,"")</f>
        <v/>
      </c>
      <c r="C251" s="138" t="str">
        <f>IF($F251&lt;&gt;"",IF($I$1="企業コード3桁",LEFT(登録済データ!$C$3,3),LEFT(登録済データ!$C$3,6)),"")</f>
        <v/>
      </c>
      <c r="D251" s="138"/>
      <c r="E251" s="139" t="str">
        <f>IF(登録済データ!$B254&lt;&gt;0,登録済データ!C254,"")</f>
        <v/>
      </c>
      <c r="F251" s="139" t="str">
        <f>IF(登録済データ!$B254&lt;&gt;0,登録済データ!D254,"")</f>
        <v/>
      </c>
      <c r="G251" s="130" t="str">
        <f>IF(登録済データ!$B254&lt;&gt;0,登録済データ!E254,"")</f>
        <v/>
      </c>
      <c r="H251" s="125" t="str">
        <f>IF(登録済データ!$B254&lt;&gt;0,IF(登録済データ!F254&lt;&gt;"",登録済データ!F254,""),"")</f>
        <v/>
      </c>
      <c r="I251" s="125" t="str">
        <f>IF(登録済データ!$B254&lt;&gt;0,IF(登録済データ!G254&lt;&gt;"",登録済データ!G254,""),"")</f>
        <v/>
      </c>
      <c r="J251" s="125" t="str">
        <f>IF(登録済データ!$B254&lt;&gt;0,IF(登録済データ!H254&lt;&gt;"",登録済データ!H254,""),"")</f>
        <v/>
      </c>
      <c r="K251" s="125" t="str">
        <f>IF(登録済データ!$B254&lt;&gt;0,IF(登録済データ!I254&lt;&gt;"",登録済データ!I254,""),"")</f>
        <v/>
      </c>
      <c r="L251" s="117" t="str">
        <f>IF(登録済データ!$B254&lt;&gt;0,登録済データ!J254,"")</f>
        <v/>
      </c>
      <c r="M251" s="117" t="str">
        <f>IF(登録済データ!$B254&lt;&gt;0,登録済データ!K254,"")</f>
        <v/>
      </c>
      <c r="N251" s="117" t="str">
        <f>IF(登録済データ!$B254&lt;&gt;0,登録済データ!L254,"")</f>
        <v/>
      </c>
      <c r="O251" s="117" t="str">
        <f>IF(登録済データ!$B254&lt;&gt;0,登録済データ!M254,"")</f>
        <v/>
      </c>
      <c r="P251" s="117" t="str">
        <f>IF(登録済データ!$B254&lt;&gt;0,登録済データ!N254,"")</f>
        <v/>
      </c>
      <c r="Q251" s="117" t="str">
        <f>IF(登録済データ!$B254&lt;&gt;0,登録済データ!O254,"")</f>
        <v/>
      </c>
      <c r="R251" s="117" t="str">
        <f>IF(登録済データ!$B254&lt;&gt;0,登録済データ!P254,"")</f>
        <v/>
      </c>
      <c r="S251" s="117" t="str">
        <f>IF(登録済データ!$B254&lt;&gt;0,登録済データ!Q254,"")</f>
        <v/>
      </c>
      <c r="T251" s="117" t="str">
        <f>IF(登録済データ!$B254&lt;&gt;0,登録済データ!R254,"")</f>
        <v/>
      </c>
      <c r="U251" s="117" t="str">
        <f>IF(登録済データ!$B254&lt;&gt;0,登録済データ!S254,"")</f>
        <v/>
      </c>
      <c r="V251" s="117" t="str">
        <f>IF(登録済データ!$B254&lt;&gt;0,登録済データ!T254,"")</f>
        <v/>
      </c>
      <c r="W251" s="117" t="str">
        <f>IF(登録済データ!$B254&lt;&gt;0,登録済データ!U254,"")</f>
        <v/>
      </c>
      <c r="X251" s="117" t="str">
        <f>IF(登録済データ!$B254&lt;&gt;0,登録済データ!V254,"")</f>
        <v/>
      </c>
      <c r="Y251" s="117" t="str">
        <f>IF(登録済データ!$B254&lt;&gt;0,登録済データ!W254,"")</f>
        <v/>
      </c>
      <c r="Z251" s="117" t="str">
        <f>IF(登録済データ!$B254&lt;&gt;0,登録済データ!X254,"")</f>
        <v/>
      </c>
      <c r="AA251" s="78" t="str">
        <f>IF($F251&lt;&gt;"",登録済データ!$C$4,"")</f>
        <v/>
      </c>
      <c r="AB251" s="78"/>
      <c r="AC251" s="78"/>
      <c r="AD251" s="117"/>
      <c r="AE251" s="78"/>
    </row>
    <row r="252" spans="1:31" ht="13.5" customHeight="1">
      <c r="A252" s="37"/>
      <c r="B252" s="138" t="str">
        <f>IF($F252&lt;&gt;"",登録済データ!$C$2,"")</f>
        <v/>
      </c>
      <c r="C252" s="138" t="str">
        <f>IF($F252&lt;&gt;"",IF($I$1="企業コード3桁",LEFT(登録済データ!$C$3,3),LEFT(登録済データ!$C$3,6)),"")</f>
        <v/>
      </c>
      <c r="D252" s="138"/>
      <c r="E252" s="139" t="str">
        <f>IF(登録済データ!$B255&lt;&gt;0,登録済データ!C255,"")</f>
        <v/>
      </c>
      <c r="F252" s="139" t="str">
        <f>IF(登録済データ!$B255&lt;&gt;0,登録済データ!D255,"")</f>
        <v/>
      </c>
      <c r="G252" s="130" t="str">
        <f>IF(登録済データ!$B255&lt;&gt;0,登録済データ!E255,"")</f>
        <v/>
      </c>
      <c r="H252" s="125" t="str">
        <f>IF(登録済データ!$B255&lt;&gt;0,IF(登録済データ!F255&lt;&gt;"",登録済データ!F255,""),"")</f>
        <v/>
      </c>
      <c r="I252" s="125" t="str">
        <f>IF(登録済データ!$B255&lt;&gt;0,IF(登録済データ!G255&lt;&gt;"",登録済データ!G255,""),"")</f>
        <v/>
      </c>
      <c r="J252" s="125" t="str">
        <f>IF(登録済データ!$B255&lt;&gt;0,IF(登録済データ!H255&lt;&gt;"",登録済データ!H255,""),"")</f>
        <v/>
      </c>
      <c r="K252" s="125" t="str">
        <f>IF(登録済データ!$B255&lt;&gt;0,IF(登録済データ!I255&lt;&gt;"",登録済データ!I255,""),"")</f>
        <v/>
      </c>
      <c r="L252" s="117" t="str">
        <f>IF(登録済データ!$B255&lt;&gt;0,登録済データ!J255,"")</f>
        <v/>
      </c>
      <c r="M252" s="117" t="str">
        <f>IF(登録済データ!$B255&lt;&gt;0,登録済データ!K255,"")</f>
        <v/>
      </c>
      <c r="N252" s="117" t="str">
        <f>IF(登録済データ!$B255&lt;&gt;0,登録済データ!L255,"")</f>
        <v/>
      </c>
      <c r="O252" s="117" t="str">
        <f>IF(登録済データ!$B255&lt;&gt;0,登録済データ!M255,"")</f>
        <v/>
      </c>
      <c r="P252" s="117" t="str">
        <f>IF(登録済データ!$B255&lt;&gt;0,登録済データ!N255,"")</f>
        <v/>
      </c>
      <c r="Q252" s="117" t="str">
        <f>IF(登録済データ!$B255&lt;&gt;0,登録済データ!O255,"")</f>
        <v/>
      </c>
      <c r="R252" s="117" t="str">
        <f>IF(登録済データ!$B255&lt;&gt;0,登録済データ!P255,"")</f>
        <v/>
      </c>
      <c r="S252" s="117" t="str">
        <f>IF(登録済データ!$B255&lt;&gt;0,登録済データ!Q255,"")</f>
        <v/>
      </c>
      <c r="T252" s="117" t="str">
        <f>IF(登録済データ!$B255&lt;&gt;0,登録済データ!R255,"")</f>
        <v/>
      </c>
      <c r="U252" s="117" t="str">
        <f>IF(登録済データ!$B255&lt;&gt;0,登録済データ!S255,"")</f>
        <v/>
      </c>
      <c r="V252" s="117" t="str">
        <f>IF(登録済データ!$B255&lt;&gt;0,登録済データ!T255,"")</f>
        <v/>
      </c>
      <c r="W252" s="117" t="str">
        <f>IF(登録済データ!$B255&lt;&gt;0,登録済データ!U255,"")</f>
        <v/>
      </c>
      <c r="X252" s="117" t="str">
        <f>IF(登録済データ!$B255&lt;&gt;0,登録済データ!V255,"")</f>
        <v/>
      </c>
      <c r="Y252" s="117" t="str">
        <f>IF(登録済データ!$B255&lt;&gt;0,登録済データ!W255,"")</f>
        <v/>
      </c>
      <c r="Z252" s="117" t="str">
        <f>IF(登録済データ!$B255&lt;&gt;0,登録済データ!X255,"")</f>
        <v/>
      </c>
      <c r="AA252" s="78" t="str">
        <f>IF($F252&lt;&gt;"",登録済データ!$C$4,"")</f>
        <v/>
      </c>
      <c r="AB252" s="78"/>
      <c r="AC252" s="78"/>
      <c r="AD252" s="117"/>
      <c r="AE252" s="78"/>
    </row>
    <row r="253" spans="1:31" ht="13.5" customHeight="1">
      <c r="A253" s="37"/>
      <c r="B253" s="138" t="str">
        <f>IF($F253&lt;&gt;"",登録済データ!$C$2,"")</f>
        <v/>
      </c>
      <c r="C253" s="138" t="str">
        <f>IF($F253&lt;&gt;"",IF($I$1="企業コード3桁",LEFT(登録済データ!$C$3,3),LEFT(登録済データ!$C$3,6)),"")</f>
        <v/>
      </c>
      <c r="D253" s="138"/>
      <c r="E253" s="139" t="str">
        <f>IF(登録済データ!$B256&lt;&gt;0,登録済データ!C256,"")</f>
        <v/>
      </c>
      <c r="F253" s="139" t="str">
        <f>IF(登録済データ!$B256&lt;&gt;0,登録済データ!D256,"")</f>
        <v/>
      </c>
      <c r="G253" s="130" t="str">
        <f>IF(登録済データ!$B256&lt;&gt;0,登録済データ!E256,"")</f>
        <v/>
      </c>
      <c r="H253" s="125" t="str">
        <f>IF(登録済データ!$B256&lt;&gt;0,IF(登録済データ!F256&lt;&gt;"",登録済データ!F256,""),"")</f>
        <v/>
      </c>
      <c r="I253" s="125" t="str">
        <f>IF(登録済データ!$B256&lt;&gt;0,IF(登録済データ!G256&lt;&gt;"",登録済データ!G256,""),"")</f>
        <v/>
      </c>
      <c r="J253" s="125" t="str">
        <f>IF(登録済データ!$B256&lt;&gt;0,IF(登録済データ!H256&lt;&gt;"",登録済データ!H256,""),"")</f>
        <v/>
      </c>
      <c r="K253" s="125" t="str">
        <f>IF(登録済データ!$B256&lt;&gt;0,IF(登録済データ!I256&lt;&gt;"",登録済データ!I256,""),"")</f>
        <v/>
      </c>
      <c r="L253" s="117" t="str">
        <f>IF(登録済データ!$B256&lt;&gt;0,登録済データ!J256,"")</f>
        <v/>
      </c>
      <c r="M253" s="117" t="str">
        <f>IF(登録済データ!$B256&lt;&gt;0,登録済データ!K256,"")</f>
        <v/>
      </c>
      <c r="N253" s="117" t="str">
        <f>IF(登録済データ!$B256&lt;&gt;0,登録済データ!L256,"")</f>
        <v/>
      </c>
      <c r="O253" s="117" t="str">
        <f>IF(登録済データ!$B256&lt;&gt;0,登録済データ!M256,"")</f>
        <v/>
      </c>
      <c r="P253" s="117" t="str">
        <f>IF(登録済データ!$B256&lt;&gt;0,登録済データ!N256,"")</f>
        <v/>
      </c>
      <c r="Q253" s="117" t="str">
        <f>IF(登録済データ!$B256&lt;&gt;0,登録済データ!O256,"")</f>
        <v/>
      </c>
      <c r="R253" s="117" t="str">
        <f>IF(登録済データ!$B256&lt;&gt;0,登録済データ!P256,"")</f>
        <v/>
      </c>
      <c r="S253" s="117" t="str">
        <f>IF(登録済データ!$B256&lt;&gt;0,登録済データ!Q256,"")</f>
        <v/>
      </c>
      <c r="T253" s="117" t="str">
        <f>IF(登録済データ!$B256&lt;&gt;0,登録済データ!R256,"")</f>
        <v/>
      </c>
      <c r="U253" s="117" t="str">
        <f>IF(登録済データ!$B256&lt;&gt;0,登録済データ!S256,"")</f>
        <v/>
      </c>
      <c r="V253" s="117" t="str">
        <f>IF(登録済データ!$B256&lt;&gt;0,登録済データ!T256,"")</f>
        <v/>
      </c>
      <c r="W253" s="117" t="str">
        <f>IF(登録済データ!$B256&lt;&gt;0,登録済データ!U256,"")</f>
        <v/>
      </c>
      <c r="X253" s="117" t="str">
        <f>IF(登録済データ!$B256&lt;&gt;0,登録済データ!V256,"")</f>
        <v/>
      </c>
      <c r="Y253" s="117" t="str">
        <f>IF(登録済データ!$B256&lt;&gt;0,登録済データ!W256,"")</f>
        <v/>
      </c>
      <c r="Z253" s="117" t="str">
        <f>IF(登録済データ!$B256&lt;&gt;0,登録済データ!X256,"")</f>
        <v/>
      </c>
      <c r="AA253" s="78" t="str">
        <f>IF($F253&lt;&gt;"",登録済データ!$C$4,"")</f>
        <v/>
      </c>
      <c r="AB253" s="78"/>
      <c r="AC253" s="78"/>
      <c r="AD253" s="117"/>
      <c r="AE253" s="78"/>
    </row>
    <row r="254" spans="1:31" ht="13.5" customHeight="1">
      <c r="A254" s="37"/>
      <c r="B254" s="138" t="str">
        <f>IF($F254&lt;&gt;"",登録済データ!$C$2,"")</f>
        <v/>
      </c>
      <c r="C254" s="138" t="str">
        <f>IF($F254&lt;&gt;"",IF($I$1="企業コード3桁",LEFT(登録済データ!$C$3,3),LEFT(登録済データ!$C$3,6)),"")</f>
        <v/>
      </c>
      <c r="D254" s="138"/>
      <c r="E254" s="139" t="str">
        <f>IF(登録済データ!$B257&lt;&gt;0,登録済データ!C257,"")</f>
        <v/>
      </c>
      <c r="F254" s="139" t="str">
        <f>IF(登録済データ!$B257&lt;&gt;0,登録済データ!D257,"")</f>
        <v/>
      </c>
      <c r="G254" s="130" t="str">
        <f>IF(登録済データ!$B257&lt;&gt;0,登録済データ!E257,"")</f>
        <v/>
      </c>
      <c r="H254" s="125" t="str">
        <f>IF(登録済データ!$B257&lt;&gt;0,IF(登録済データ!F257&lt;&gt;"",登録済データ!F257,""),"")</f>
        <v/>
      </c>
      <c r="I254" s="125" t="str">
        <f>IF(登録済データ!$B257&lt;&gt;0,IF(登録済データ!G257&lt;&gt;"",登録済データ!G257,""),"")</f>
        <v/>
      </c>
      <c r="J254" s="125" t="str">
        <f>IF(登録済データ!$B257&lt;&gt;0,IF(登録済データ!H257&lt;&gt;"",登録済データ!H257,""),"")</f>
        <v/>
      </c>
      <c r="K254" s="125" t="str">
        <f>IF(登録済データ!$B257&lt;&gt;0,IF(登録済データ!I257&lt;&gt;"",登録済データ!I257,""),"")</f>
        <v/>
      </c>
      <c r="L254" s="117" t="str">
        <f>IF(登録済データ!$B257&lt;&gt;0,登録済データ!J257,"")</f>
        <v/>
      </c>
      <c r="M254" s="117" t="str">
        <f>IF(登録済データ!$B257&lt;&gt;0,登録済データ!K257,"")</f>
        <v/>
      </c>
      <c r="N254" s="117" t="str">
        <f>IF(登録済データ!$B257&lt;&gt;0,登録済データ!L257,"")</f>
        <v/>
      </c>
      <c r="O254" s="117" t="str">
        <f>IF(登録済データ!$B257&lt;&gt;0,登録済データ!M257,"")</f>
        <v/>
      </c>
      <c r="P254" s="117" t="str">
        <f>IF(登録済データ!$B257&lt;&gt;0,登録済データ!N257,"")</f>
        <v/>
      </c>
      <c r="Q254" s="117" t="str">
        <f>IF(登録済データ!$B257&lt;&gt;0,登録済データ!O257,"")</f>
        <v/>
      </c>
      <c r="R254" s="117" t="str">
        <f>IF(登録済データ!$B257&lt;&gt;0,登録済データ!P257,"")</f>
        <v/>
      </c>
      <c r="S254" s="117" t="str">
        <f>IF(登録済データ!$B257&lt;&gt;0,登録済データ!Q257,"")</f>
        <v/>
      </c>
      <c r="T254" s="117" t="str">
        <f>IF(登録済データ!$B257&lt;&gt;0,登録済データ!R257,"")</f>
        <v/>
      </c>
      <c r="U254" s="117" t="str">
        <f>IF(登録済データ!$B257&lt;&gt;0,登録済データ!S257,"")</f>
        <v/>
      </c>
      <c r="V254" s="117" t="str">
        <f>IF(登録済データ!$B257&lt;&gt;0,登録済データ!T257,"")</f>
        <v/>
      </c>
      <c r="W254" s="117" t="str">
        <f>IF(登録済データ!$B257&lt;&gt;0,登録済データ!U257,"")</f>
        <v/>
      </c>
      <c r="X254" s="117" t="str">
        <f>IF(登録済データ!$B257&lt;&gt;0,登録済データ!V257,"")</f>
        <v/>
      </c>
      <c r="Y254" s="117" t="str">
        <f>IF(登録済データ!$B257&lt;&gt;0,登録済データ!W257,"")</f>
        <v/>
      </c>
      <c r="Z254" s="117" t="str">
        <f>IF(登録済データ!$B257&lt;&gt;0,登録済データ!X257,"")</f>
        <v/>
      </c>
      <c r="AA254" s="78" t="str">
        <f>IF($F254&lt;&gt;"",登録済データ!$C$4,"")</f>
        <v/>
      </c>
      <c r="AB254" s="78"/>
      <c r="AC254" s="78"/>
      <c r="AD254" s="117"/>
      <c r="AE254" s="78"/>
    </row>
    <row r="255" spans="1:31" ht="13.5" customHeight="1">
      <c r="A255" s="37"/>
      <c r="B255" s="138" t="str">
        <f>IF($F255&lt;&gt;"",登録済データ!$C$2,"")</f>
        <v/>
      </c>
      <c r="C255" s="138" t="str">
        <f>IF($F255&lt;&gt;"",IF($I$1="企業コード3桁",LEFT(登録済データ!$C$3,3),LEFT(登録済データ!$C$3,6)),"")</f>
        <v/>
      </c>
      <c r="D255" s="138"/>
      <c r="E255" s="139" t="str">
        <f>IF(登録済データ!$B258&lt;&gt;0,登録済データ!C258,"")</f>
        <v/>
      </c>
      <c r="F255" s="139" t="str">
        <f>IF(登録済データ!$B258&lt;&gt;0,登録済データ!D258,"")</f>
        <v/>
      </c>
      <c r="G255" s="130" t="str">
        <f>IF(登録済データ!$B258&lt;&gt;0,登録済データ!E258,"")</f>
        <v/>
      </c>
      <c r="H255" s="125" t="str">
        <f>IF(登録済データ!$B258&lt;&gt;0,IF(登録済データ!F258&lt;&gt;"",登録済データ!F258,""),"")</f>
        <v/>
      </c>
      <c r="I255" s="125" t="str">
        <f>IF(登録済データ!$B258&lt;&gt;0,IF(登録済データ!G258&lt;&gt;"",登録済データ!G258,""),"")</f>
        <v/>
      </c>
      <c r="J255" s="125" t="str">
        <f>IF(登録済データ!$B258&lt;&gt;0,IF(登録済データ!H258&lt;&gt;"",登録済データ!H258,""),"")</f>
        <v/>
      </c>
      <c r="K255" s="125" t="str">
        <f>IF(登録済データ!$B258&lt;&gt;0,IF(登録済データ!I258&lt;&gt;"",登録済データ!I258,""),"")</f>
        <v/>
      </c>
      <c r="L255" s="117" t="str">
        <f>IF(登録済データ!$B258&lt;&gt;0,登録済データ!J258,"")</f>
        <v/>
      </c>
      <c r="M255" s="117" t="str">
        <f>IF(登録済データ!$B258&lt;&gt;0,登録済データ!K258,"")</f>
        <v/>
      </c>
      <c r="N255" s="117" t="str">
        <f>IF(登録済データ!$B258&lt;&gt;0,登録済データ!L258,"")</f>
        <v/>
      </c>
      <c r="O255" s="117" t="str">
        <f>IF(登録済データ!$B258&lt;&gt;0,登録済データ!M258,"")</f>
        <v/>
      </c>
      <c r="P255" s="117" t="str">
        <f>IF(登録済データ!$B258&lt;&gt;0,登録済データ!N258,"")</f>
        <v/>
      </c>
      <c r="Q255" s="117" t="str">
        <f>IF(登録済データ!$B258&lt;&gt;0,登録済データ!O258,"")</f>
        <v/>
      </c>
      <c r="R255" s="117" t="str">
        <f>IF(登録済データ!$B258&lt;&gt;0,登録済データ!P258,"")</f>
        <v/>
      </c>
      <c r="S255" s="117" t="str">
        <f>IF(登録済データ!$B258&lt;&gt;0,登録済データ!Q258,"")</f>
        <v/>
      </c>
      <c r="T255" s="117" t="str">
        <f>IF(登録済データ!$B258&lt;&gt;0,登録済データ!R258,"")</f>
        <v/>
      </c>
      <c r="U255" s="117" t="str">
        <f>IF(登録済データ!$B258&lt;&gt;0,登録済データ!S258,"")</f>
        <v/>
      </c>
      <c r="V255" s="117" t="str">
        <f>IF(登録済データ!$B258&lt;&gt;0,登録済データ!T258,"")</f>
        <v/>
      </c>
      <c r="W255" s="117" t="str">
        <f>IF(登録済データ!$B258&lt;&gt;0,登録済データ!U258,"")</f>
        <v/>
      </c>
      <c r="X255" s="117" t="str">
        <f>IF(登録済データ!$B258&lt;&gt;0,登録済データ!V258,"")</f>
        <v/>
      </c>
      <c r="Y255" s="117" t="str">
        <f>IF(登録済データ!$B258&lt;&gt;0,登録済データ!W258,"")</f>
        <v/>
      </c>
      <c r="Z255" s="117" t="str">
        <f>IF(登録済データ!$B258&lt;&gt;0,登録済データ!X258,"")</f>
        <v/>
      </c>
      <c r="AA255" s="78" t="str">
        <f>IF($F255&lt;&gt;"",登録済データ!$C$4,"")</f>
        <v/>
      </c>
      <c r="AB255" s="78"/>
      <c r="AC255" s="78"/>
      <c r="AD255" s="117"/>
      <c r="AE255" s="78"/>
    </row>
    <row r="256" spans="1:31" ht="13.5" customHeight="1">
      <c r="A256" s="37"/>
      <c r="B256" s="138" t="str">
        <f>IF($F256&lt;&gt;"",登録済データ!$C$2,"")</f>
        <v/>
      </c>
      <c r="C256" s="138" t="str">
        <f>IF($F256&lt;&gt;"",IF($I$1="企業コード3桁",LEFT(登録済データ!$C$3,3),LEFT(登録済データ!$C$3,6)),"")</f>
        <v/>
      </c>
      <c r="D256" s="138"/>
      <c r="E256" s="139" t="str">
        <f>IF(登録済データ!$B259&lt;&gt;0,登録済データ!C259,"")</f>
        <v/>
      </c>
      <c r="F256" s="139" t="str">
        <f>IF(登録済データ!$B259&lt;&gt;0,登録済データ!D259,"")</f>
        <v/>
      </c>
      <c r="G256" s="130" t="str">
        <f>IF(登録済データ!$B259&lt;&gt;0,登録済データ!E259,"")</f>
        <v/>
      </c>
      <c r="H256" s="125" t="str">
        <f>IF(登録済データ!$B259&lt;&gt;0,IF(登録済データ!F259&lt;&gt;"",登録済データ!F259,""),"")</f>
        <v/>
      </c>
      <c r="I256" s="125" t="str">
        <f>IF(登録済データ!$B259&lt;&gt;0,IF(登録済データ!G259&lt;&gt;"",登録済データ!G259,""),"")</f>
        <v/>
      </c>
      <c r="J256" s="125" t="str">
        <f>IF(登録済データ!$B259&lt;&gt;0,IF(登録済データ!H259&lt;&gt;"",登録済データ!H259,""),"")</f>
        <v/>
      </c>
      <c r="K256" s="125" t="str">
        <f>IF(登録済データ!$B259&lt;&gt;0,IF(登録済データ!I259&lt;&gt;"",登録済データ!I259,""),"")</f>
        <v/>
      </c>
      <c r="L256" s="117" t="str">
        <f>IF(登録済データ!$B259&lt;&gt;0,登録済データ!J259,"")</f>
        <v/>
      </c>
      <c r="M256" s="117" t="str">
        <f>IF(登録済データ!$B259&lt;&gt;0,登録済データ!K259,"")</f>
        <v/>
      </c>
      <c r="N256" s="117" t="str">
        <f>IF(登録済データ!$B259&lt;&gt;0,登録済データ!L259,"")</f>
        <v/>
      </c>
      <c r="O256" s="117" t="str">
        <f>IF(登録済データ!$B259&lt;&gt;0,登録済データ!M259,"")</f>
        <v/>
      </c>
      <c r="P256" s="117" t="str">
        <f>IF(登録済データ!$B259&lt;&gt;0,登録済データ!N259,"")</f>
        <v/>
      </c>
      <c r="Q256" s="117" t="str">
        <f>IF(登録済データ!$B259&lt;&gt;0,登録済データ!O259,"")</f>
        <v/>
      </c>
      <c r="R256" s="117" t="str">
        <f>IF(登録済データ!$B259&lt;&gt;0,登録済データ!P259,"")</f>
        <v/>
      </c>
      <c r="S256" s="117" t="str">
        <f>IF(登録済データ!$B259&lt;&gt;0,登録済データ!Q259,"")</f>
        <v/>
      </c>
      <c r="T256" s="117" t="str">
        <f>IF(登録済データ!$B259&lt;&gt;0,登録済データ!R259,"")</f>
        <v/>
      </c>
      <c r="U256" s="117" t="str">
        <f>IF(登録済データ!$B259&lt;&gt;0,登録済データ!S259,"")</f>
        <v/>
      </c>
      <c r="V256" s="117" t="str">
        <f>IF(登録済データ!$B259&lt;&gt;0,登録済データ!T259,"")</f>
        <v/>
      </c>
      <c r="W256" s="117" t="str">
        <f>IF(登録済データ!$B259&lt;&gt;0,登録済データ!U259,"")</f>
        <v/>
      </c>
      <c r="X256" s="117" t="str">
        <f>IF(登録済データ!$B259&lt;&gt;0,登録済データ!V259,"")</f>
        <v/>
      </c>
      <c r="Y256" s="117" t="str">
        <f>IF(登録済データ!$B259&lt;&gt;0,登録済データ!W259,"")</f>
        <v/>
      </c>
      <c r="Z256" s="117" t="str">
        <f>IF(登録済データ!$B259&lt;&gt;0,登録済データ!X259,"")</f>
        <v/>
      </c>
      <c r="AA256" s="78" t="str">
        <f>IF($F256&lt;&gt;"",登録済データ!$C$4,"")</f>
        <v/>
      </c>
      <c r="AB256" s="78"/>
      <c r="AC256" s="78"/>
      <c r="AD256" s="117"/>
      <c r="AE256" s="78"/>
    </row>
    <row r="257" spans="1:31" s="120" customFormat="1" ht="13.5" customHeight="1">
      <c r="A257" s="37"/>
      <c r="B257" s="138" t="str">
        <f>IF($F257&lt;&gt;"",登録済データ!$C$2,"")</f>
        <v/>
      </c>
      <c r="C257" s="138" t="str">
        <f>IF($F257&lt;&gt;"",IF($I$1="企業コード3桁",LEFT(登録済データ!$C$3,3),LEFT(登録済データ!$C$3,6)),"")</f>
        <v/>
      </c>
      <c r="D257" s="138"/>
      <c r="E257" s="139" t="str">
        <f>IF(登録済データ!$B260&lt;&gt;0,登録済データ!C260,"")</f>
        <v/>
      </c>
      <c r="F257" s="139" t="str">
        <f>IF(登録済データ!$B260&lt;&gt;0,登録済データ!D260,"")</f>
        <v/>
      </c>
      <c r="G257" s="130" t="str">
        <f>IF(登録済データ!$B260&lt;&gt;0,登録済データ!E260,"")</f>
        <v/>
      </c>
      <c r="H257" s="125" t="str">
        <f>IF(登録済データ!$B260&lt;&gt;0,IF(登録済データ!F260&lt;&gt;"",登録済データ!F260,""),"")</f>
        <v/>
      </c>
      <c r="I257" s="125" t="str">
        <f>IF(登録済データ!$B260&lt;&gt;0,IF(登録済データ!G260&lt;&gt;"",登録済データ!G260,""),"")</f>
        <v/>
      </c>
      <c r="J257" s="125" t="str">
        <f>IF(登録済データ!$B260&lt;&gt;0,IF(登録済データ!H260&lt;&gt;"",登録済データ!H260,""),"")</f>
        <v/>
      </c>
      <c r="K257" s="125" t="str">
        <f>IF(登録済データ!$B260&lt;&gt;0,IF(登録済データ!I260&lt;&gt;"",登録済データ!I260,""),"")</f>
        <v/>
      </c>
      <c r="L257" s="117" t="str">
        <f>IF(登録済データ!$B260&lt;&gt;0,登録済データ!J260,"")</f>
        <v/>
      </c>
      <c r="M257" s="117" t="str">
        <f>IF(登録済データ!$B260&lt;&gt;0,登録済データ!K260,"")</f>
        <v/>
      </c>
      <c r="N257" s="117" t="str">
        <f>IF(登録済データ!$B260&lt;&gt;0,登録済データ!L260,"")</f>
        <v/>
      </c>
      <c r="O257" s="117" t="str">
        <f>IF(登録済データ!$B260&lt;&gt;0,登録済データ!M260,"")</f>
        <v/>
      </c>
      <c r="P257" s="117" t="str">
        <f>IF(登録済データ!$B260&lt;&gt;0,登録済データ!N260,"")</f>
        <v/>
      </c>
      <c r="Q257" s="117" t="str">
        <f>IF(登録済データ!$B260&lt;&gt;0,登録済データ!O260,"")</f>
        <v/>
      </c>
      <c r="R257" s="117" t="str">
        <f>IF(登録済データ!$B260&lt;&gt;0,登録済データ!P260,"")</f>
        <v/>
      </c>
      <c r="S257" s="117" t="str">
        <f>IF(登録済データ!$B260&lt;&gt;0,登録済データ!Q260,"")</f>
        <v/>
      </c>
      <c r="T257" s="117" t="str">
        <f>IF(登録済データ!$B260&lt;&gt;0,登録済データ!R260,"")</f>
        <v/>
      </c>
      <c r="U257" s="117" t="str">
        <f>IF(登録済データ!$B260&lt;&gt;0,登録済データ!S260,"")</f>
        <v/>
      </c>
      <c r="V257" s="117" t="str">
        <f>IF(登録済データ!$B260&lt;&gt;0,登録済データ!T260,"")</f>
        <v/>
      </c>
      <c r="W257" s="117" t="str">
        <f>IF(登録済データ!$B260&lt;&gt;0,登録済データ!U260,"")</f>
        <v/>
      </c>
      <c r="X257" s="117" t="str">
        <f>IF(登録済データ!$B260&lt;&gt;0,登録済データ!V260,"")</f>
        <v/>
      </c>
      <c r="Y257" s="117" t="str">
        <f>IF(登録済データ!$B260&lt;&gt;0,登録済データ!W260,"")</f>
        <v/>
      </c>
      <c r="Z257" s="117" t="str">
        <f>IF(登録済データ!$B260&lt;&gt;0,登録済データ!X260,"")</f>
        <v/>
      </c>
      <c r="AA257" s="78" t="str">
        <f>IF($F257&lt;&gt;"",登録済データ!$C$4,"")</f>
        <v/>
      </c>
      <c r="AB257" s="78"/>
      <c r="AC257" s="78"/>
      <c r="AD257" s="117"/>
      <c r="AE257" s="78"/>
    </row>
    <row r="258" spans="1:31" s="120" customFormat="1" ht="13.5" customHeight="1">
      <c r="A258" s="37"/>
      <c r="B258" s="138" t="str">
        <f>IF($F258&lt;&gt;"",登録済データ!$C$2,"")</f>
        <v/>
      </c>
      <c r="C258" s="138" t="str">
        <f>IF($F258&lt;&gt;"",IF($I$1="企業コード3桁",LEFT(登録済データ!$C$3,3),LEFT(登録済データ!$C$3,6)),"")</f>
        <v/>
      </c>
      <c r="D258" s="138"/>
      <c r="E258" s="139" t="str">
        <f>IF(登録済データ!$B261&lt;&gt;0,登録済データ!C261,"")</f>
        <v/>
      </c>
      <c r="F258" s="139" t="str">
        <f>IF(登録済データ!$B261&lt;&gt;0,登録済データ!D261,"")</f>
        <v/>
      </c>
      <c r="G258" s="130" t="str">
        <f>IF(登録済データ!$B261&lt;&gt;0,登録済データ!E261,"")</f>
        <v/>
      </c>
      <c r="H258" s="125" t="str">
        <f>IF(登録済データ!$B261&lt;&gt;0,IF(登録済データ!F261&lt;&gt;"",登録済データ!F261,""),"")</f>
        <v/>
      </c>
      <c r="I258" s="125" t="str">
        <f>IF(登録済データ!$B261&lt;&gt;0,IF(登録済データ!G261&lt;&gt;"",登録済データ!G261,""),"")</f>
        <v/>
      </c>
      <c r="J258" s="125" t="str">
        <f>IF(登録済データ!$B261&lt;&gt;0,IF(登録済データ!H261&lt;&gt;"",登録済データ!H261,""),"")</f>
        <v/>
      </c>
      <c r="K258" s="125" t="str">
        <f>IF(登録済データ!$B261&lt;&gt;0,IF(登録済データ!I261&lt;&gt;"",登録済データ!I261,""),"")</f>
        <v/>
      </c>
      <c r="L258" s="117" t="str">
        <f>IF(登録済データ!$B261&lt;&gt;0,登録済データ!J261,"")</f>
        <v/>
      </c>
      <c r="M258" s="117" t="str">
        <f>IF(登録済データ!$B261&lt;&gt;0,登録済データ!K261,"")</f>
        <v/>
      </c>
      <c r="N258" s="117" t="str">
        <f>IF(登録済データ!$B261&lt;&gt;0,登録済データ!L261,"")</f>
        <v/>
      </c>
      <c r="O258" s="117" t="str">
        <f>IF(登録済データ!$B261&lt;&gt;0,登録済データ!M261,"")</f>
        <v/>
      </c>
      <c r="P258" s="117" t="str">
        <f>IF(登録済データ!$B261&lt;&gt;0,登録済データ!N261,"")</f>
        <v/>
      </c>
      <c r="Q258" s="117" t="str">
        <f>IF(登録済データ!$B261&lt;&gt;0,登録済データ!O261,"")</f>
        <v/>
      </c>
      <c r="R258" s="117" t="str">
        <f>IF(登録済データ!$B261&lt;&gt;0,登録済データ!P261,"")</f>
        <v/>
      </c>
      <c r="S258" s="117" t="str">
        <f>IF(登録済データ!$B261&lt;&gt;0,登録済データ!Q261,"")</f>
        <v/>
      </c>
      <c r="T258" s="117" t="str">
        <f>IF(登録済データ!$B261&lt;&gt;0,登録済データ!R261,"")</f>
        <v/>
      </c>
      <c r="U258" s="117" t="str">
        <f>IF(登録済データ!$B261&lt;&gt;0,登録済データ!S261,"")</f>
        <v/>
      </c>
      <c r="V258" s="117" t="str">
        <f>IF(登録済データ!$B261&lt;&gt;0,登録済データ!T261,"")</f>
        <v/>
      </c>
      <c r="W258" s="117" t="str">
        <f>IF(登録済データ!$B261&lt;&gt;0,登録済データ!U261,"")</f>
        <v/>
      </c>
      <c r="X258" s="117" t="str">
        <f>IF(登録済データ!$B261&lt;&gt;0,登録済データ!V261,"")</f>
        <v/>
      </c>
      <c r="Y258" s="117" t="str">
        <f>IF(登録済データ!$B261&lt;&gt;0,登録済データ!W261,"")</f>
        <v/>
      </c>
      <c r="Z258" s="117" t="str">
        <f>IF(登録済データ!$B261&lt;&gt;0,登録済データ!X261,"")</f>
        <v/>
      </c>
      <c r="AA258" s="78" t="str">
        <f>IF($F258&lt;&gt;"",登録済データ!$C$4,"")</f>
        <v/>
      </c>
      <c r="AB258" s="78"/>
      <c r="AC258" s="78"/>
      <c r="AD258" s="117"/>
      <c r="AE258" s="78"/>
    </row>
    <row r="259" spans="1:31" s="120" customFormat="1" ht="13.5" customHeight="1">
      <c r="A259" s="37"/>
      <c r="B259" s="138" t="str">
        <f>IF($F259&lt;&gt;"",登録済データ!$C$2,"")</f>
        <v/>
      </c>
      <c r="C259" s="138" t="str">
        <f>IF($F259&lt;&gt;"",IF($I$1="企業コード3桁",LEFT(登録済データ!$C$3,3),LEFT(登録済データ!$C$3,6)),"")</f>
        <v/>
      </c>
      <c r="D259" s="138"/>
      <c r="E259" s="139" t="str">
        <f>IF(登録済データ!$B262&lt;&gt;0,登録済データ!C262,"")</f>
        <v/>
      </c>
      <c r="F259" s="139" t="str">
        <f>IF(登録済データ!$B262&lt;&gt;0,登録済データ!D262,"")</f>
        <v/>
      </c>
      <c r="G259" s="130" t="str">
        <f>IF(登録済データ!$B262&lt;&gt;0,登録済データ!E262,"")</f>
        <v/>
      </c>
      <c r="H259" s="125" t="str">
        <f>IF(登録済データ!$B262&lt;&gt;0,IF(登録済データ!F262&lt;&gt;"",登録済データ!F262,""),"")</f>
        <v/>
      </c>
      <c r="I259" s="125" t="str">
        <f>IF(登録済データ!$B262&lt;&gt;0,IF(登録済データ!G262&lt;&gt;"",登録済データ!G262,""),"")</f>
        <v/>
      </c>
      <c r="J259" s="125" t="str">
        <f>IF(登録済データ!$B262&lt;&gt;0,IF(登録済データ!H262&lt;&gt;"",登録済データ!H262,""),"")</f>
        <v/>
      </c>
      <c r="K259" s="125" t="str">
        <f>IF(登録済データ!$B262&lt;&gt;0,IF(登録済データ!I262&lt;&gt;"",登録済データ!I262,""),"")</f>
        <v/>
      </c>
      <c r="L259" s="117" t="str">
        <f>IF(登録済データ!$B262&lt;&gt;0,登録済データ!J262,"")</f>
        <v/>
      </c>
      <c r="M259" s="117" t="str">
        <f>IF(登録済データ!$B262&lt;&gt;0,登録済データ!K262,"")</f>
        <v/>
      </c>
      <c r="N259" s="117" t="str">
        <f>IF(登録済データ!$B262&lt;&gt;0,登録済データ!L262,"")</f>
        <v/>
      </c>
      <c r="O259" s="117" t="str">
        <f>IF(登録済データ!$B262&lt;&gt;0,登録済データ!M262,"")</f>
        <v/>
      </c>
      <c r="P259" s="117" t="str">
        <f>IF(登録済データ!$B262&lt;&gt;0,登録済データ!N262,"")</f>
        <v/>
      </c>
      <c r="Q259" s="117" t="str">
        <f>IF(登録済データ!$B262&lt;&gt;0,登録済データ!O262,"")</f>
        <v/>
      </c>
      <c r="R259" s="117" t="str">
        <f>IF(登録済データ!$B262&lt;&gt;0,登録済データ!P262,"")</f>
        <v/>
      </c>
      <c r="S259" s="117" t="str">
        <f>IF(登録済データ!$B262&lt;&gt;0,登録済データ!Q262,"")</f>
        <v/>
      </c>
      <c r="T259" s="117" t="str">
        <f>IF(登録済データ!$B262&lt;&gt;0,登録済データ!R262,"")</f>
        <v/>
      </c>
      <c r="U259" s="117" t="str">
        <f>IF(登録済データ!$B262&lt;&gt;0,登録済データ!S262,"")</f>
        <v/>
      </c>
      <c r="V259" s="117" t="str">
        <f>IF(登録済データ!$B262&lt;&gt;0,登録済データ!T262,"")</f>
        <v/>
      </c>
      <c r="W259" s="117" t="str">
        <f>IF(登録済データ!$B262&lt;&gt;0,登録済データ!U262,"")</f>
        <v/>
      </c>
      <c r="X259" s="117" t="str">
        <f>IF(登録済データ!$B262&lt;&gt;0,登録済データ!V262,"")</f>
        <v/>
      </c>
      <c r="Y259" s="117" t="str">
        <f>IF(登録済データ!$B262&lt;&gt;0,登録済データ!W262,"")</f>
        <v/>
      </c>
      <c r="Z259" s="117" t="str">
        <f>IF(登録済データ!$B262&lt;&gt;0,登録済データ!X262,"")</f>
        <v/>
      </c>
      <c r="AA259" s="78" t="str">
        <f>IF($F259&lt;&gt;"",登録済データ!$C$4,"")</f>
        <v/>
      </c>
      <c r="AB259" s="78"/>
      <c r="AC259" s="78"/>
      <c r="AD259" s="117"/>
      <c r="AE259" s="78"/>
    </row>
    <row r="260" spans="1:31" s="120" customFormat="1" ht="13.5" customHeight="1">
      <c r="A260" s="37"/>
      <c r="B260" s="138" t="str">
        <f>IF($F260&lt;&gt;"",登録済データ!$C$2,"")</f>
        <v/>
      </c>
      <c r="C260" s="138" t="str">
        <f>IF($F260&lt;&gt;"",IF($I$1="企業コード3桁",LEFT(登録済データ!$C$3,3),LEFT(登録済データ!$C$3,6)),"")</f>
        <v/>
      </c>
      <c r="D260" s="138"/>
      <c r="E260" s="139" t="str">
        <f>IF(登録済データ!$B263&lt;&gt;0,登録済データ!C263,"")</f>
        <v/>
      </c>
      <c r="F260" s="139" t="str">
        <f>IF(登録済データ!$B263&lt;&gt;0,登録済データ!D263,"")</f>
        <v/>
      </c>
      <c r="G260" s="130" t="str">
        <f>IF(登録済データ!$B263&lt;&gt;0,登録済データ!E263,"")</f>
        <v/>
      </c>
      <c r="H260" s="125" t="str">
        <f>IF(登録済データ!$B263&lt;&gt;0,IF(登録済データ!F263&lt;&gt;"",登録済データ!F263,""),"")</f>
        <v/>
      </c>
      <c r="I260" s="125" t="str">
        <f>IF(登録済データ!$B263&lt;&gt;0,IF(登録済データ!G263&lt;&gt;"",登録済データ!G263,""),"")</f>
        <v/>
      </c>
      <c r="J260" s="125" t="str">
        <f>IF(登録済データ!$B263&lt;&gt;0,IF(登録済データ!H263&lt;&gt;"",登録済データ!H263,""),"")</f>
        <v/>
      </c>
      <c r="K260" s="125" t="str">
        <f>IF(登録済データ!$B263&lt;&gt;0,IF(登録済データ!I263&lt;&gt;"",登録済データ!I263,""),"")</f>
        <v/>
      </c>
      <c r="L260" s="117" t="str">
        <f>IF(登録済データ!$B263&lt;&gt;0,登録済データ!J263,"")</f>
        <v/>
      </c>
      <c r="M260" s="117" t="str">
        <f>IF(登録済データ!$B263&lt;&gt;0,登録済データ!K263,"")</f>
        <v/>
      </c>
      <c r="N260" s="117" t="str">
        <f>IF(登録済データ!$B263&lt;&gt;0,登録済データ!L263,"")</f>
        <v/>
      </c>
      <c r="O260" s="117" t="str">
        <f>IF(登録済データ!$B263&lt;&gt;0,登録済データ!M263,"")</f>
        <v/>
      </c>
      <c r="P260" s="117" t="str">
        <f>IF(登録済データ!$B263&lt;&gt;0,登録済データ!N263,"")</f>
        <v/>
      </c>
      <c r="Q260" s="117" t="str">
        <f>IF(登録済データ!$B263&lt;&gt;0,登録済データ!O263,"")</f>
        <v/>
      </c>
      <c r="R260" s="117" t="str">
        <f>IF(登録済データ!$B263&lt;&gt;0,登録済データ!P263,"")</f>
        <v/>
      </c>
      <c r="S260" s="117" t="str">
        <f>IF(登録済データ!$B263&lt;&gt;0,登録済データ!Q263,"")</f>
        <v/>
      </c>
      <c r="T260" s="117" t="str">
        <f>IF(登録済データ!$B263&lt;&gt;0,登録済データ!R263,"")</f>
        <v/>
      </c>
      <c r="U260" s="117" t="str">
        <f>IF(登録済データ!$B263&lt;&gt;0,登録済データ!S263,"")</f>
        <v/>
      </c>
      <c r="V260" s="117" t="str">
        <f>IF(登録済データ!$B263&lt;&gt;0,登録済データ!T263,"")</f>
        <v/>
      </c>
      <c r="W260" s="117" t="str">
        <f>IF(登録済データ!$B263&lt;&gt;0,登録済データ!U263,"")</f>
        <v/>
      </c>
      <c r="X260" s="117" t="str">
        <f>IF(登録済データ!$B263&lt;&gt;0,登録済データ!V263,"")</f>
        <v/>
      </c>
      <c r="Y260" s="117" t="str">
        <f>IF(登録済データ!$B263&lt;&gt;0,登録済データ!W263,"")</f>
        <v/>
      </c>
      <c r="Z260" s="117" t="str">
        <f>IF(登録済データ!$B263&lt;&gt;0,登録済データ!X263,"")</f>
        <v/>
      </c>
      <c r="AA260" s="78" t="str">
        <f>IF($F260&lt;&gt;"",登録済データ!$C$4,"")</f>
        <v/>
      </c>
      <c r="AB260" s="78"/>
      <c r="AC260" s="78"/>
      <c r="AD260" s="117"/>
      <c r="AE260" s="78"/>
    </row>
    <row r="261" spans="1:31" s="120" customFormat="1" ht="13.5" customHeight="1">
      <c r="A261" s="37"/>
      <c r="B261" s="138" t="str">
        <f>IF($F261&lt;&gt;"",登録済データ!$C$2,"")</f>
        <v/>
      </c>
      <c r="C261" s="138" t="str">
        <f>IF($F261&lt;&gt;"",IF($I$1="企業コード3桁",LEFT(登録済データ!$C$3,3),LEFT(登録済データ!$C$3,6)),"")</f>
        <v/>
      </c>
      <c r="D261" s="138"/>
      <c r="E261" s="139" t="str">
        <f>IF(登録済データ!$B264&lt;&gt;0,登録済データ!C264,"")</f>
        <v/>
      </c>
      <c r="F261" s="139" t="str">
        <f>IF(登録済データ!$B264&lt;&gt;0,登録済データ!D264,"")</f>
        <v/>
      </c>
      <c r="G261" s="130" t="str">
        <f>IF(登録済データ!$B264&lt;&gt;0,登録済データ!E264,"")</f>
        <v/>
      </c>
      <c r="H261" s="125" t="str">
        <f>IF(登録済データ!$B264&lt;&gt;0,IF(登録済データ!F264&lt;&gt;"",登録済データ!F264,""),"")</f>
        <v/>
      </c>
      <c r="I261" s="125" t="str">
        <f>IF(登録済データ!$B264&lt;&gt;0,IF(登録済データ!G264&lt;&gt;"",登録済データ!G264,""),"")</f>
        <v/>
      </c>
      <c r="J261" s="125" t="str">
        <f>IF(登録済データ!$B264&lt;&gt;0,IF(登録済データ!H264&lt;&gt;"",登録済データ!H264,""),"")</f>
        <v/>
      </c>
      <c r="K261" s="125" t="str">
        <f>IF(登録済データ!$B264&lt;&gt;0,IF(登録済データ!I264&lt;&gt;"",登録済データ!I264,""),"")</f>
        <v/>
      </c>
      <c r="L261" s="117" t="str">
        <f>IF(登録済データ!$B264&lt;&gt;0,登録済データ!J264,"")</f>
        <v/>
      </c>
      <c r="M261" s="117" t="str">
        <f>IF(登録済データ!$B264&lt;&gt;0,登録済データ!K264,"")</f>
        <v/>
      </c>
      <c r="N261" s="117" t="str">
        <f>IF(登録済データ!$B264&lt;&gt;0,登録済データ!L264,"")</f>
        <v/>
      </c>
      <c r="O261" s="117" t="str">
        <f>IF(登録済データ!$B264&lt;&gt;0,登録済データ!M264,"")</f>
        <v/>
      </c>
      <c r="P261" s="117" t="str">
        <f>IF(登録済データ!$B264&lt;&gt;0,登録済データ!N264,"")</f>
        <v/>
      </c>
      <c r="Q261" s="117" t="str">
        <f>IF(登録済データ!$B264&lt;&gt;0,登録済データ!O264,"")</f>
        <v/>
      </c>
      <c r="R261" s="117" t="str">
        <f>IF(登録済データ!$B264&lt;&gt;0,登録済データ!P264,"")</f>
        <v/>
      </c>
      <c r="S261" s="117" t="str">
        <f>IF(登録済データ!$B264&lt;&gt;0,登録済データ!Q264,"")</f>
        <v/>
      </c>
      <c r="T261" s="117" t="str">
        <f>IF(登録済データ!$B264&lt;&gt;0,登録済データ!R264,"")</f>
        <v/>
      </c>
      <c r="U261" s="117" t="str">
        <f>IF(登録済データ!$B264&lt;&gt;0,登録済データ!S264,"")</f>
        <v/>
      </c>
      <c r="V261" s="117" t="str">
        <f>IF(登録済データ!$B264&lt;&gt;0,登録済データ!T264,"")</f>
        <v/>
      </c>
      <c r="W261" s="117" t="str">
        <f>IF(登録済データ!$B264&lt;&gt;0,登録済データ!U264,"")</f>
        <v/>
      </c>
      <c r="X261" s="117" t="str">
        <f>IF(登録済データ!$B264&lt;&gt;0,登録済データ!V264,"")</f>
        <v/>
      </c>
      <c r="Y261" s="117" t="str">
        <f>IF(登録済データ!$B264&lt;&gt;0,登録済データ!W264,"")</f>
        <v/>
      </c>
      <c r="Z261" s="117" t="str">
        <f>IF(登録済データ!$B264&lt;&gt;0,登録済データ!X264,"")</f>
        <v/>
      </c>
      <c r="AA261" s="78" t="str">
        <f>IF($F261&lt;&gt;"",登録済データ!$C$4,"")</f>
        <v/>
      </c>
      <c r="AB261" s="78"/>
      <c r="AC261" s="78"/>
      <c r="AD261" s="117"/>
      <c r="AE261" s="78"/>
    </row>
    <row r="262" spans="1:31" s="120" customFormat="1" ht="13.5" customHeight="1">
      <c r="A262" s="37"/>
      <c r="B262" s="138" t="str">
        <f>IF($F262&lt;&gt;"",登録済データ!$C$2,"")</f>
        <v/>
      </c>
      <c r="C262" s="138" t="str">
        <f>IF($F262&lt;&gt;"",IF($I$1="企業コード3桁",LEFT(登録済データ!$C$3,3),LEFT(登録済データ!$C$3,6)),"")</f>
        <v/>
      </c>
      <c r="D262" s="138"/>
      <c r="E262" s="139" t="str">
        <f>IF(登録済データ!$B265&lt;&gt;0,登録済データ!C265,"")</f>
        <v/>
      </c>
      <c r="F262" s="139" t="str">
        <f>IF(登録済データ!$B265&lt;&gt;0,登録済データ!D265,"")</f>
        <v/>
      </c>
      <c r="G262" s="130" t="str">
        <f>IF(登録済データ!$B265&lt;&gt;0,登録済データ!E265,"")</f>
        <v/>
      </c>
      <c r="H262" s="125" t="str">
        <f>IF(登録済データ!$B265&lt;&gt;0,IF(登録済データ!F265&lt;&gt;"",登録済データ!F265,""),"")</f>
        <v/>
      </c>
      <c r="I262" s="125" t="str">
        <f>IF(登録済データ!$B265&lt;&gt;0,IF(登録済データ!G265&lt;&gt;"",登録済データ!G265,""),"")</f>
        <v/>
      </c>
      <c r="J262" s="125" t="str">
        <f>IF(登録済データ!$B265&lt;&gt;0,IF(登録済データ!H265&lt;&gt;"",登録済データ!H265,""),"")</f>
        <v/>
      </c>
      <c r="K262" s="125" t="str">
        <f>IF(登録済データ!$B265&lt;&gt;0,IF(登録済データ!I265&lt;&gt;"",登録済データ!I265,""),"")</f>
        <v/>
      </c>
      <c r="L262" s="117" t="str">
        <f>IF(登録済データ!$B265&lt;&gt;0,登録済データ!J265,"")</f>
        <v/>
      </c>
      <c r="M262" s="117" t="str">
        <f>IF(登録済データ!$B265&lt;&gt;0,登録済データ!K265,"")</f>
        <v/>
      </c>
      <c r="N262" s="117" t="str">
        <f>IF(登録済データ!$B265&lt;&gt;0,登録済データ!L265,"")</f>
        <v/>
      </c>
      <c r="O262" s="117" t="str">
        <f>IF(登録済データ!$B265&lt;&gt;0,登録済データ!M265,"")</f>
        <v/>
      </c>
      <c r="P262" s="117" t="str">
        <f>IF(登録済データ!$B265&lt;&gt;0,登録済データ!N265,"")</f>
        <v/>
      </c>
      <c r="Q262" s="117" t="str">
        <f>IF(登録済データ!$B265&lt;&gt;0,登録済データ!O265,"")</f>
        <v/>
      </c>
      <c r="R262" s="117" t="str">
        <f>IF(登録済データ!$B265&lt;&gt;0,登録済データ!P265,"")</f>
        <v/>
      </c>
      <c r="S262" s="117" t="str">
        <f>IF(登録済データ!$B265&lt;&gt;0,登録済データ!Q265,"")</f>
        <v/>
      </c>
      <c r="T262" s="117" t="str">
        <f>IF(登録済データ!$B265&lt;&gt;0,登録済データ!R265,"")</f>
        <v/>
      </c>
      <c r="U262" s="117" t="str">
        <f>IF(登録済データ!$B265&lt;&gt;0,登録済データ!S265,"")</f>
        <v/>
      </c>
      <c r="V262" s="117" t="str">
        <f>IF(登録済データ!$B265&lt;&gt;0,登録済データ!T265,"")</f>
        <v/>
      </c>
      <c r="W262" s="117" t="str">
        <f>IF(登録済データ!$B265&lt;&gt;0,登録済データ!U265,"")</f>
        <v/>
      </c>
      <c r="X262" s="117" t="str">
        <f>IF(登録済データ!$B265&lt;&gt;0,登録済データ!V265,"")</f>
        <v/>
      </c>
      <c r="Y262" s="117" t="str">
        <f>IF(登録済データ!$B265&lt;&gt;0,登録済データ!W265,"")</f>
        <v/>
      </c>
      <c r="Z262" s="117" t="str">
        <f>IF(登録済データ!$B265&lt;&gt;0,登録済データ!X265,"")</f>
        <v/>
      </c>
      <c r="AA262" s="78" t="str">
        <f>IF($F262&lt;&gt;"",登録済データ!$C$4,"")</f>
        <v/>
      </c>
      <c r="AB262" s="78"/>
      <c r="AC262" s="78"/>
      <c r="AD262" s="117"/>
      <c r="AE262" s="78"/>
    </row>
    <row r="263" spans="1:31" s="120" customFormat="1" ht="13.5" customHeight="1">
      <c r="A263" s="37"/>
      <c r="B263" s="138" t="str">
        <f>IF($F263&lt;&gt;"",登録済データ!$C$2,"")</f>
        <v/>
      </c>
      <c r="C263" s="138" t="str">
        <f>IF($F263&lt;&gt;"",IF($I$1="企業コード3桁",LEFT(登録済データ!$C$3,3),LEFT(登録済データ!$C$3,6)),"")</f>
        <v/>
      </c>
      <c r="D263" s="138"/>
      <c r="E263" s="139" t="str">
        <f>IF(登録済データ!$B266&lt;&gt;0,登録済データ!C266,"")</f>
        <v/>
      </c>
      <c r="F263" s="139" t="str">
        <f>IF(登録済データ!$B266&lt;&gt;0,登録済データ!D266,"")</f>
        <v/>
      </c>
      <c r="G263" s="130" t="str">
        <f>IF(登録済データ!$B266&lt;&gt;0,登録済データ!E266,"")</f>
        <v/>
      </c>
      <c r="H263" s="125" t="str">
        <f>IF(登録済データ!$B266&lt;&gt;0,IF(登録済データ!F266&lt;&gt;"",登録済データ!F266,""),"")</f>
        <v/>
      </c>
      <c r="I263" s="125" t="str">
        <f>IF(登録済データ!$B266&lt;&gt;0,IF(登録済データ!G266&lt;&gt;"",登録済データ!G266,""),"")</f>
        <v/>
      </c>
      <c r="J263" s="125" t="str">
        <f>IF(登録済データ!$B266&lt;&gt;0,IF(登録済データ!H266&lt;&gt;"",登録済データ!H266,""),"")</f>
        <v/>
      </c>
      <c r="K263" s="125" t="str">
        <f>IF(登録済データ!$B266&lt;&gt;0,IF(登録済データ!I266&lt;&gt;"",登録済データ!I266,""),"")</f>
        <v/>
      </c>
      <c r="L263" s="117" t="str">
        <f>IF(登録済データ!$B266&lt;&gt;0,登録済データ!J266,"")</f>
        <v/>
      </c>
      <c r="M263" s="117" t="str">
        <f>IF(登録済データ!$B266&lt;&gt;0,登録済データ!K266,"")</f>
        <v/>
      </c>
      <c r="N263" s="117" t="str">
        <f>IF(登録済データ!$B266&lt;&gt;0,登録済データ!L266,"")</f>
        <v/>
      </c>
      <c r="O263" s="117" t="str">
        <f>IF(登録済データ!$B266&lt;&gt;0,登録済データ!M266,"")</f>
        <v/>
      </c>
      <c r="P263" s="117" t="str">
        <f>IF(登録済データ!$B266&lt;&gt;0,登録済データ!N266,"")</f>
        <v/>
      </c>
      <c r="Q263" s="117" t="str">
        <f>IF(登録済データ!$B266&lt;&gt;0,登録済データ!O266,"")</f>
        <v/>
      </c>
      <c r="R263" s="117" t="str">
        <f>IF(登録済データ!$B266&lt;&gt;0,登録済データ!P266,"")</f>
        <v/>
      </c>
      <c r="S263" s="117" t="str">
        <f>IF(登録済データ!$B266&lt;&gt;0,登録済データ!Q266,"")</f>
        <v/>
      </c>
      <c r="T263" s="117" t="str">
        <f>IF(登録済データ!$B266&lt;&gt;0,登録済データ!R266,"")</f>
        <v/>
      </c>
      <c r="U263" s="117" t="str">
        <f>IF(登録済データ!$B266&lt;&gt;0,登録済データ!S266,"")</f>
        <v/>
      </c>
      <c r="V263" s="117" t="str">
        <f>IF(登録済データ!$B266&lt;&gt;0,登録済データ!T266,"")</f>
        <v/>
      </c>
      <c r="W263" s="117" t="str">
        <f>IF(登録済データ!$B266&lt;&gt;0,登録済データ!U266,"")</f>
        <v/>
      </c>
      <c r="X263" s="117" t="str">
        <f>IF(登録済データ!$B266&lt;&gt;0,登録済データ!V266,"")</f>
        <v/>
      </c>
      <c r="Y263" s="117" t="str">
        <f>IF(登録済データ!$B266&lt;&gt;0,登録済データ!W266,"")</f>
        <v/>
      </c>
      <c r="Z263" s="117" t="str">
        <f>IF(登録済データ!$B266&lt;&gt;0,登録済データ!X266,"")</f>
        <v/>
      </c>
      <c r="AA263" s="78" t="str">
        <f>IF($F263&lt;&gt;"",登録済データ!$C$4,"")</f>
        <v/>
      </c>
      <c r="AB263" s="78"/>
      <c r="AC263" s="78"/>
      <c r="AD263" s="117"/>
      <c r="AE263" s="78"/>
    </row>
    <row r="264" spans="1:31" s="120" customFormat="1" ht="13.5" customHeight="1">
      <c r="A264" s="37"/>
      <c r="B264" s="138" t="str">
        <f>IF($F264&lt;&gt;"",登録済データ!$C$2,"")</f>
        <v/>
      </c>
      <c r="C264" s="138" t="str">
        <f>IF($F264&lt;&gt;"",IF($I$1="企業コード3桁",LEFT(登録済データ!$C$3,3),LEFT(登録済データ!$C$3,6)),"")</f>
        <v/>
      </c>
      <c r="D264" s="138"/>
      <c r="E264" s="139" t="str">
        <f>IF(登録済データ!$B267&lt;&gt;0,登録済データ!C267,"")</f>
        <v/>
      </c>
      <c r="F264" s="139" t="str">
        <f>IF(登録済データ!$B267&lt;&gt;0,登録済データ!D267,"")</f>
        <v/>
      </c>
      <c r="G264" s="130" t="str">
        <f>IF(登録済データ!$B267&lt;&gt;0,登録済データ!E267,"")</f>
        <v/>
      </c>
      <c r="H264" s="125" t="str">
        <f>IF(登録済データ!$B267&lt;&gt;0,IF(登録済データ!F267&lt;&gt;"",登録済データ!F267,""),"")</f>
        <v/>
      </c>
      <c r="I264" s="125" t="str">
        <f>IF(登録済データ!$B267&lt;&gt;0,IF(登録済データ!G267&lt;&gt;"",登録済データ!G267,""),"")</f>
        <v/>
      </c>
      <c r="J264" s="125" t="str">
        <f>IF(登録済データ!$B267&lt;&gt;0,IF(登録済データ!H267&lt;&gt;"",登録済データ!H267,""),"")</f>
        <v/>
      </c>
      <c r="K264" s="125" t="str">
        <f>IF(登録済データ!$B267&lt;&gt;0,IF(登録済データ!I267&lt;&gt;"",登録済データ!I267,""),"")</f>
        <v/>
      </c>
      <c r="L264" s="117" t="str">
        <f>IF(登録済データ!$B267&lt;&gt;0,登録済データ!J267,"")</f>
        <v/>
      </c>
      <c r="M264" s="117" t="str">
        <f>IF(登録済データ!$B267&lt;&gt;0,登録済データ!K267,"")</f>
        <v/>
      </c>
      <c r="N264" s="117" t="str">
        <f>IF(登録済データ!$B267&lt;&gt;0,登録済データ!L267,"")</f>
        <v/>
      </c>
      <c r="O264" s="117" t="str">
        <f>IF(登録済データ!$B267&lt;&gt;0,登録済データ!M267,"")</f>
        <v/>
      </c>
      <c r="P264" s="117" t="str">
        <f>IF(登録済データ!$B267&lt;&gt;0,登録済データ!N267,"")</f>
        <v/>
      </c>
      <c r="Q264" s="117" t="str">
        <f>IF(登録済データ!$B267&lt;&gt;0,登録済データ!O267,"")</f>
        <v/>
      </c>
      <c r="R264" s="117" t="str">
        <f>IF(登録済データ!$B267&lt;&gt;0,登録済データ!P267,"")</f>
        <v/>
      </c>
      <c r="S264" s="117" t="str">
        <f>IF(登録済データ!$B267&lt;&gt;0,登録済データ!Q267,"")</f>
        <v/>
      </c>
      <c r="T264" s="117" t="str">
        <f>IF(登録済データ!$B267&lt;&gt;0,登録済データ!R267,"")</f>
        <v/>
      </c>
      <c r="U264" s="117" t="str">
        <f>IF(登録済データ!$B267&lt;&gt;0,登録済データ!S267,"")</f>
        <v/>
      </c>
      <c r="V264" s="117" t="str">
        <f>IF(登録済データ!$B267&lt;&gt;0,登録済データ!T267,"")</f>
        <v/>
      </c>
      <c r="W264" s="117" t="str">
        <f>IF(登録済データ!$B267&lt;&gt;0,登録済データ!U267,"")</f>
        <v/>
      </c>
      <c r="X264" s="117" t="str">
        <f>IF(登録済データ!$B267&lt;&gt;0,登録済データ!V267,"")</f>
        <v/>
      </c>
      <c r="Y264" s="117" t="str">
        <f>IF(登録済データ!$B267&lt;&gt;0,登録済データ!W267,"")</f>
        <v/>
      </c>
      <c r="Z264" s="117" t="str">
        <f>IF(登録済データ!$B267&lt;&gt;0,登録済データ!X267,"")</f>
        <v/>
      </c>
      <c r="AA264" s="78" t="str">
        <f>IF($F264&lt;&gt;"",登録済データ!$C$4,"")</f>
        <v/>
      </c>
      <c r="AB264" s="78"/>
      <c r="AC264" s="78"/>
      <c r="AD264" s="117"/>
      <c r="AE264" s="78"/>
    </row>
    <row r="265" spans="1:31" s="120" customFormat="1" ht="13.5" customHeight="1">
      <c r="A265" s="37"/>
      <c r="B265" s="138" t="str">
        <f>IF($F265&lt;&gt;"",登録済データ!$C$2,"")</f>
        <v/>
      </c>
      <c r="C265" s="138" t="str">
        <f>IF($F265&lt;&gt;"",IF($I$1="企業コード3桁",LEFT(登録済データ!$C$3,3),LEFT(登録済データ!$C$3,6)),"")</f>
        <v/>
      </c>
      <c r="D265" s="138"/>
      <c r="E265" s="139" t="str">
        <f>IF(登録済データ!$B268&lt;&gt;0,登録済データ!C268,"")</f>
        <v/>
      </c>
      <c r="F265" s="139" t="str">
        <f>IF(登録済データ!$B268&lt;&gt;0,登録済データ!D268,"")</f>
        <v/>
      </c>
      <c r="G265" s="130" t="str">
        <f>IF(登録済データ!$B268&lt;&gt;0,登録済データ!E268,"")</f>
        <v/>
      </c>
      <c r="H265" s="125" t="str">
        <f>IF(登録済データ!$B268&lt;&gt;0,IF(登録済データ!F268&lt;&gt;"",登録済データ!F268,""),"")</f>
        <v/>
      </c>
      <c r="I265" s="125" t="str">
        <f>IF(登録済データ!$B268&lt;&gt;0,IF(登録済データ!G268&lt;&gt;"",登録済データ!G268,""),"")</f>
        <v/>
      </c>
      <c r="J265" s="125" t="str">
        <f>IF(登録済データ!$B268&lt;&gt;0,IF(登録済データ!H268&lt;&gt;"",登録済データ!H268,""),"")</f>
        <v/>
      </c>
      <c r="K265" s="125" t="str">
        <f>IF(登録済データ!$B268&lt;&gt;0,IF(登録済データ!I268&lt;&gt;"",登録済データ!I268,""),"")</f>
        <v/>
      </c>
      <c r="L265" s="117" t="str">
        <f>IF(登録済データ!$B268&lt;&gt;0,登録済データ!J268,"")</f>
        <v/>
      </c>
      <c r="M265" s="117" t="str">
        <f>IF(登録済データ!$B268&lt;&gt;0,登録済データ!K268,"")</f>
        <v/>
      </c>
      <c r="N265" s="117" t="str">
        <f>IF(登録済データ!$B268&lt;&gt;0,登録済データ!L268,"")</f>
        <v/>
      </c>
      <c r="O265" s="117" t="str">
        <f>IF(登録済データ!$B268&lt;&gt;0,登録済データ!M268,"")</f>
        <v/>
      </c>
      <c r="P265" s="117" t="str">
        <f>IF(登録済データ!$B268&lt;&gt;0,登録済データ!N268,"")</f>
        <v/>
      </c>
      <c r="Q265" s="117" t="str">
        <f>IF(登録済データ!$B268&lt;&gt;0,登録済データ!O268,"")</f>
        <v/>
      </c>
      <c r="R265" s="117" t="str">
        <f>IF(登録済データ!$B268&lt;&gt;0,登録済データ!P268,"")</f>
        <v/>
      </c>
      <c r="S265" s="117" t="str">
        <f>IF(登録済データ!$B268&lt;&gt;0,登録済データ!Q268,"")</f>
        <v/>
      </c>
      <c r="T265" s="117" t="str">
        <f>IF(登録済データ!$B268&lt;&gt;0,登録済データ!R268,"")</f>
        <v/>
      </c>
      <c r="U265" s="117" t="str">
        <f>IF(登録済データ!$B268&lt;&gt;0,登録済データ!S268,"")</f>
        <v/>
      </c>
      <c r="V265" s="117" t="str">
        <f>IF(登録済データ!$B268&lt;&gt;0,登録済データ!T268,"")</f>
        <v/>
      </c>
      <c r="W265" s="117" t="str">
        <f>IF(登録済データ!$B268&lt;&gt;0,登録済データ!U268,"")</f>
        <v/>
      </c>
      <c r="X265" s="117" t="str">
        <f>IF(登録済データ!$B268&lt;&gt;0,登録済データ!V268,"")</f>
        <v/>
      </c>
      <c r="Y265" s="117" t="str">
        <f>IF(登録済データ!$B268&lt;&gt;0,登録済データ!W268,"")</f>
        <v/>
      </c>
      <c r="Z265" s="117" t="str">
        <f>IF(登録済データ!$B268&lt;&gt;0,登録済データ!X268,"")</f>
        <v/>
      </c>
      <c r="AA265" s="78" t="str">
        <f>IF($F265&lt;&gt;"",登録済データ!$C$4,"")</f>
        <v/>
      </c>
      <c r="AB265" s="78"/>
      <c r="AC265" s="78"/>
      <c r="AD265" s="117"/>
      <c r="AE265" s="78"/>
    </row>
    <row r="266" spans="1:31" s="120" customFormat="1" ht="13.5" customHeight="1">
      <c r="A266" s="37"/>
      <c r="B266" s="138" t="str">
        <f>IF($F266&lt;&gt;"",登録済データ!$C$2,"")</f>
        <v/>
      </c>
      <c r="C266" s="138" t="str">
        <f>IF($F266&lt;&gt;"",IF($I$1="企業コード3桁",LEFT(登録済データ!$C$3,3),LEFT(登録済データ!$C$3,6)),"")</f>
        <v/>
      </c>
      <c r="D266" s="138"/>
      <c r="E266" s="139" t="str">
        <f>IF(登録済データ!$B269&lt;&gt;0,登録済データ!C269,"")</f>
        <v/>
      </c>
      <c r="F266" s="139" t="str">
        <f>IF(登録済データ!$B269&lt;&gt;0,登録済データ!D269,"")</f>
        <v/>
      </c>
      <c r="G266" s="130" t="str">
        <f>IF(登録済データ!$B269&lt;&gt;0,登録済データ!E269,"")</f>
        <v/>
      </c>
      <c r="H266" s="125" t="str">
        <f>IF(登録済データ!$B269&lt;&gt;0,IF(登録済データ!F269&lt;&gt;"",登録済データ!F269,""),"")</f>
        <v/>
      </c>
      <c r="I266" s="125" t="str">
        <f>IF(登録済データ!$B269&lt;&gt;0,IF(登録済データ!G269&lt;&gt;"",登録済データ!G269,""),"")</f>
        <v/>
      </c>
      <c r="J266" s="125" t="str">
        <f>IF(登録済データ!$B269&lt;&gt;0,IF(登録済データ!H269&lt;&gt;"",登録済データ!H269,""),"")</f>
        <v/>
      </c>
      <c r="K266" s="125" t="str">
        <f>IF(登録済データ!$B269&lt;&gt;0,IF(登録済データ!I269&lt;&gt;"",登録済データ!I269,""),"")</f>
        <v/>
      </c>
      <c r="L266" s="117" t="str">
        <f>IF(登録済データ!$B269&lt;&gt;0,登録済データ!J269,"")</f>
        <v/>
      </c>
      <c r="M266" s="117" t="str">
        <f>IF(登録済データ!$B269&lt;&gt;0,登録済データ!K269,"")</f>
        <v/>
      </c>
      <c r="N266" s="117" t="str">
        <f>IF(登録済データ!$B269&lt;&gt;0,登録済データ!L269,"")</f>
        <v/>
      </c>
      <c r="O266" s="117" t="str">
        <f>IF(登録済データ!$B269&lt;&gt;0,登録済データ!M269,"")</f>
        <v/>
      </c>
      <c r="P266" s="117" t="str">
        <f>IF(登録済データ!$B269&lt;&gt;0,登録済データ!N269,"")</f>
        <v/>
      </c>
      <c r="Q266" s="117" t="str">
        <f>IF(登録済データ!$B269&lt;&gt;0,登録済データ!O269,"")</f>
        <v/>
      </c>
      <c r="R266" s="117" t="str">
        <f>IF(登録済データ!$B269&lt;&gt;0,登録済データ!P269,"")</f>
        <v/>
      </c>
      <c r="S266" s="117" t="str">
        <f>IF(登録済データ!$B269&lt;&gt;0,登録済データ!Q269,"")</f>
        <v/>
      </c>
      <c r="T266" s="117" t="str">
        <f>IF(登録済データ!$B269&lt;&gt;0,登録済データ!R269,"")</f>
        <v/>
      </c>
      <c r="U266" s="117" t="str">
        <f>IF(登録済データ!$B269&lt;&gt;0,登録済データ!S269,"")</f>
        <v/>
      </c>
      <c r="V266" s="117" t="str">
        <f>IF(登録済データ!$B269&lt;&gt;0,登録済データ!T269,"")</f>
        <v/>
      </c>
      <c r="W266" s="117" t="str">
        <f>IF(登録済データ!$B269&lt;&gt;0,登録済データ!U269,"")</f>
        <v/>
      </c>
      <c r="X266" s="117" t="str">
        <f>IF(登録済データ!$B269&lt;&gt;0,登録済データ!V269,"")</f>
        <v/>
      </c>
      <c r="Y266" s="117" t="str">
        <f>IF(登録済データ!$B269&lt;&gt;0,登録済データ!W269,"")</f>
        <v/>
      </c>
      <c r="Z266" s="117" t="str">
        <f>IF(登録済データ!$B269&lt;&gt;0,登録済データ!X269,"")</f>
        <v/>
      </c>
      <c r="AA266" s="78" t="str">
        <f>IF($F266&lt;&gt;"",登録済データ!$C$4,"")</f>
        <v/>
      </c>
      <c r="AB266" s="78"/>
      <c r="AC266" s="78"/>
      <c r="AD266" s="117"/>
      <c r="AE266" s="78"/>
    </row>
    <row r="267" spans="1:31" s="120" customFormat="1" ht="13.5" customHeight="1">
      <c r="A267" s="37"/>
      <c r="B267" s="138" t="str">
        <f>IF($F267&lt;&gt;"",登録済データ!$C$2,"")</f>
        <v/>
      </c>
      <c r="C267" s="138" t="str">
        <f>IF($F267&lt;&gt;"",IF($I$1="企業コード3桁",LEFT(登録済データ!$C$3,3),LEFT(登録済データ!$C$3,6)),"")</f>
        <v/>
      </c>
      <c r="D267" s="138"/>
      <c r="E267" s="139" t="str">
        <f>IF(登録済データ!$B270&lt;&gt;0,登録済データ!C270,"")</f>
        <v/>
      </c>
      <c r="F267" s="139" t="str">
        <f>IF(登録済データ!$B270&lt;&gt;0,登録済データ!D270,"")</f>
        <v/>
      </c>
      <c r="G267" s="130" t="str">
        <f>IF(登録済データ!$B270&lt;&gt;0,登録済データ!E270,"")</f>
        <v/>
      </c>
      <c r="H267" s="125" t="str">
        <f>IF(登録済データ!$B270&lt;&gt;0,IF(登録済データ!F270&lt;&gt;"",登録済データ!F270,""),"")</f>
        <v/>
      </c>
      <c r="I267" s="125" t="str">
        <f>IF(登録済データ!$B270&lt;&gt;0,IF(登録済データ!G270&lt;&gt;"",登録済データ!G270,""),"")</f>
        <v/>
      </c>
      <c r="J267" s="125" t="str">
        <f>IF(登録済データ!$B270&lt;&gt;0,IF(登録済データ!H270&lt;&gt;"",登録済データ!H270,""),"")</f>
        <v/>
      </c>
      <c r="K267" s="125" t="str">
        <f>IF(登録済データ!$B270&lt;&gt;0,IF(登録済データ!I270&lt;&gt;"",登録済データ!I270,""),"")</f>
        <v/>
      </c>
      <c r="L267" s="117" t="str">
        <f>IF(登録済データ!$B270&lt;&gt;0,登録済データ!J270,"")</f>
        <v/>
      </c>
      <c r="M267" s="117" t="str">
        <f>IF(登録済データ!$B270&lt;&gt;0,登録済データ!K270,"")</f>
        <v/>
      </c>
      <c r="N267" s="117" t="str">
        <f>IF(登録済データ!$B270&lt;&gt;0,登録済データ!L270,"")</f>
        <v/>
      </c>
      <c r="O267" s="117" t="str">
        <f>IF(登録済データ!$B270&lt;&gt;0,登録済データ!M270,"")</f>
        <v/>
      </c>
      <c r="P267" s="117" t="str">
        <f>IF(登録済データ!$B270&lt;&gt;0,登録済データ!N270,"")</f>
        <v/>
      </c>
      <c r="Q267" s="117" t="str">
        <f>IF(登録済データ!$B270&lt;&gt;0,登録済データ!O270,"")</f>
        <v/>
      </c>
      <c r="R267" s="117" t="str">
        <f>IF(登録済データ!$B270&lt;&gt;0,登録済データ!P270,"")</f>
        <v/>
      </c>
      <c r="S267" s="117" t="str">
        <f>IF(登録済データ!$B270&lt;&gt;0,登録済データ!Q270,"")</f>
        <v/>
      </c>
      <c r="T267" s="117" t="str">
        <f>IF(登録済データ!$B270&lt;&gt;0,登録済データ!R270,"")</f>
        <v/>
      </c>
      <c r="U267" s="117" t="str">
        <f>IF(登録済データ!$B270&lt;&gt;0,登録済データ!S270,"")</f>
        <v/>
      </c>
      <c r="V267" s="117" t="str">
        <f>IF(登録済データ!$B270&lt;&gt;0,登録済データ!T270,"")</f>
        <v/>
      </c>
      <c r="W267" s="117" t="str">
        <f>IF(登録済データ!$B270&lt;&gt;0,登録済データ!U270,"")</f>
        <v/>
      </c>
      <c r="X267" s="117" t="str">
        <f>IF(登録済データ!$B270&lt;&gt;0,登録済データ!V270,"")</f>
        <v/>
      </c>
      <c r="Y267" s="117" t="str">
        <f>IF(登録済データ!$B270&lt;&gt;0,登録済データ!W270,"")</f>
        <v/>
      </c>
      <c r="Z267" s="117" t="str">
        <f>IF(登録済データ!$B270&lt;&gt;0,登録済データ!X270,"")</f>
        <v/>
      </c>
      <c r="AA267" s="78" t="str">
        <f>IF($F267&lt;&gt;"",登録済データ!$C$4,"")</f>
        <v/>
      </c>
      <c r="AB267" s="78"/>
      <c r="AC267" s="78"/>
      <c r="AD267" s="117"/>
      <c r="AE267" s="78"/>
    </row>
    <row r="268" spans="1:31" s="120" customFormat="1" ht="13.5" customHeight="1">
      <c r="A268" s="37"/>
      <c r="B268" s="138" t="str">
        <f>IF($F268&lt;&gt;"",登録済データ!$C$2,"")</f>
        <v/>
      </c>
      <c r="C268" s="138" t="str">
        <f>IF($F268&lt;&gt;"",IF($I$1="企業コード3桁",LEFT(登録済データ!$C$3,3),LEFT(登録済データ!$C$3,6)),"")</f>
        <v/>
      </c>
      <c r="D268" s="138"/>
      <c r="E268" s="139" t="str">
        <f>IF(登録済データ!$B271&lt;&gt;0,登録済データ!C271,"")</f>
        <v/>
      </c>
      <c r="F268" s="139" t="str">
        <f>IF(登録済データ!$B271&lt;&gt;0,登録済データ!D271,"")</f>
        <v/>
      </c>
      <c r="G268" s="130" t="str">
        <f>IF(登録済データ!$B271&lt;&gt;0,登録済データ!E271,"")</f>
        <v/>
      </c>
      <c r="H268" s="125" t="str">
        <f>IF(登録済データ!$B271&lt;&gt;0,IF(登録済データ!F271&lt;&gt;"",登録済データ!F271,""),"")</f>
        <v/>
      </c>
      <c r="I268" s="125" t="str">
        <f>IF(登録済データ!$B271&lt;&gt;0,IF(登録済データ!G271&lt;&gt;"",登録済データ!G271,""),"")</f>
        <v/>
      </c>
      <c r="J268" s="125" t="str">
        <f>IF(登録済データ!$B271&lt;&gt;0,IF(登録済データ!H271&lt;&gt;"",登録済データ!H271,""),"")</f>
        <v/>
      </c>
      <c r="K268" s="125" t="str">
        <f>IF(登録済データ!$B271&lt;&gt;0,IF(登録済データ!I271&lt;&gt;"",登録済データ!I271,""),"")</f>
        <v/>
      </c>
      <c r="L268" s="117" t="str">
        <f>IF(登録済データ!$B271&lt;&gt;0,登録済データ!J271,"")</f>
        <v/>
      </c>
      <c r="M268" s="117" t="str">
        <f>IF(登録済データ!$B271&lt;&gt;0,登録済データ!K271,"")</f>
        <v/>
      </c>
      <c r="N268" s="117" t="str">
        <f>IF(登録済データ!$B271&lt;&gt;0,登録済データ!L271,"")</f>
        <v/>
      </c>
      <c r="O268" s="117" t="str">
        <f>IF(登録済データ!$B271&lt;&gt;0,登録済データ!M271,"")</f>
        <v/>
      </c>
      <c r="P268" s="117" t="str">
        <f>IF(登録済データ!$B271&lt;&gt;0,登録済データ!N271,"")</f>
        <v/>
      </c>
      <c r="Q268" s="117" t="str">
        <f>IF(登録済データ!$B271&lt;&gt;0,登録済データ!O271,"")</f>
        <v/>
      </c>
      <c r="R268" s="117" t="str">
        <f>IF(登録済データ!$B271&lt;&gt;0,登録済データ!P271,"")</f>
        <v/>
      </c>
      <c r="S268" s="117" t="str">
        <f>IF(登録済データ!$B271&lt;&gt;0,登録済データ!Q271,"")</f>
        <v/>
      </c>
      <c r="T268" s="117" t="str">
        <f>IF(登録済データ!$B271&lt;&gt;0,登録済データ!R271,"")</f>
        <v/>
      </c>
      <c r="U268" s="117" t="str">
        <f>IF(登録済データ!$B271&lt;&gt;0,登録済データ!S271,"")</f>
        <v/>
      </c>
      <c r="V268" s="117" t="str">
        <f>IF(登録済データ!$B271&lt;&gt;0,登録済データ!T271,"")</f>
        <v/>
      </c>
      <c r="W268" s="117" t="str">
        <f>IF(登録済データ!$B271&lt;&gt;0,登録済データ!U271,"")</f>
        <v/>
      </c>
      <c r="X268" s="117" t="str">
        <f>IF(登録済データ!$B271&lt;&gt;0,登録済データ!V271,"")</f>
        <v/>
      </c>
      <c r="Y268" s="117" t="str">
        <f>IF(登録済データ!$B271&lt;&gt;0,登録済データ!W271,"")</f>
        <v/>
      </c>
      <c r="Z268" s="117" t="str">
        <f>IF(登録済データ!$B271&lt;&gt;0,登録済データ!X271,"")</f>
        <v/>
      </c>
      <c r="AA268" s="78" t="str">
        <f>IF($F268&lt;&gt;"",登録済データ!$C$4,"")</f>
        <v/>
      </c>
      <c r="AB268" s="78"/>
      <c r="AC268" s="78"/>
      <c r="AD268" s="117"/>
      <c r="AE268" s="78"/>
    </row>
    <row r="269" spans="1:31" s="120" customFormat="1" ht="13.5" customHeight="1">
      <c r="A269" s="37"/>
      <c r="B269" s="138" t="str">
        <f>IF($F269&lt;&gt;"",登録済データ!$C$2,"")</f>
        <v/>
      </c>
      <c r="C269" s="138" t="str">
        <f>IF($F269&lt;&gt;"",IF($I$1="企業コード3桁",LEFT(登録済データ!$C$3,3),LEFT(登録済データ!$C$3,6)),"")</f>
        <v/>
      </c>
      <c r="D269" s="138"/>
      <c r="E269" s="139" t="str">
        <f>IF(登録済データ!$B272&lt;&gt;0,登録済データ!C272,"")</f>
        <v/>
      </c>
      <c r="F269" s="139" t="str">
        <f>IF(登録済データ!$B272&lt;&gt;0,登録済データ!D272,"")</f>
        <v/>
      </c>
      <c r="G269" s="130" t="str">
        <f>IF(登録済データ!$B272&lt;&gt;0,登録済データ!E272,"")</f>
        <v/>
      </c>
      <c r="H269" s="125" t="str">
        <f>IF(登録済データ!$B272&lt;&gt;0,IF(登録済データ!F272&lt;&gt;"",登録済データ!F272,""),"")</f>
        <v/>
      </c>
      <c r="I269" s="125" t="str">
        <f>IF(登録済データ!$B272&lt;&gt;0,IF(登録済データ!G272&lt;&gt;"",登録済データ!G272,""),"")</f>
        <v/>
      </c>
      <c r="J269" s="125" t="str">
        <f>IF(登録済データ!$B272&lt;&gt;0,IF(登録済データ!H272&lt;&gt;"",登録済データ!H272,""),"")</f>
        <v/>
      </c>
      <c r="K269" s="125" t="str">
        <f>IF(登録済データ!$B272&lt;&gt;0,IF(登録済データ!I272&lt;&gt;"",登録済データ!I272,""),"")</f>
        <v/>
      </c>
      <c r="L269" s="117" t="str">
        <f>IF(登録済データ!$B272&lt;&gt;0,登録済データ!J272,"")</f>
        <v/>
      </c>
      <c r="M269" s="117" t="str">
        <f>IF(登録済データ!$B272&lt;&gt;0,登録済データ!K272,"")</f>
        <v/>
      </c>
      <c r="N269" s="117" t="str">
        <f>IF(登録済データ!$B272&lt;&gt;0,登録済データ!L272,"")</f>
        <v/>
      </c>
      <c r="O269" s="117" t="str">
        <f>IF(登録済データ!$B272&lt;&gt;0,登録済データ!M272,"")</f>
        <v/>
      </c>
      <c r="P269" s="117" t="str">
        <f>IF(登録済データ!$B272&lt;&gt;0,登録済データ!N272,"")</f>
        <v/>
      </c>
      <c r="Q269" s="117" t="str">
        <f>IF(登録済データ!$B272&lt;&gt;0,登録済データ!O272,"")</f>
        <v/>
      </c>
      <c r="R269" s="117" t="str">
        <f>IF(登録済データ!$B272&lt;&gt;0,登録済データ!P272,"")</f>
        <v/>
      </c>
      <c r="S269" s="117" t="str">
        <f>IF(登録済データ!$B272&lt;&gt;0,登録済データ!Q272,"")</f>
        <v/>
      </c>
      <c r="T269" s="117" t="str">
        <f>IF(登録済データ!$B272&lt;&gt;0,登録済データ!R272,"")</f>
        <v/>
      </c>
      <c r="U269" s="117" t="str">
        <f>IF(登録済データ!$B272&lt;&gt;0,登録済データ!S272,"")</f>
        <v/>
      </c>
      <c r="V269" s="117" t="str">
        <f>IF(登録済データ!$B272&lt;&gt;0,登録済データ!T272,"")</f>
        <v/>
      </c>
      <c r="W269" s="117" t="str">
        <f>IF(登録済データ!$B272&lt;&gt;0,登録済データ!U272,"")</f>
        <v/>
      </c>
      <c r="X269" s="117" t="str">
        <f>IF(登録済データ!$B272&lt;&gt;0,登録済データ!V272,"")</f>
        <v/>
      </c>
      <c r="Y269" s="117" t="str">
        <f>IF(登録済データ!$B272&lt;&gt;0,登録済データ!W272,"")</f>
        <v/>
      </c>
      <c r="Z269" s="117" t="str">
        <f>IF(登録済データ!$B272&lt;&gt;0,登録済データ!X272,"")</f>
        <v/>
      </c>
      <c r="AA269" s="78" t="str">
        <f>IF($F269&lt;&gt;"",登録済データ!$C$4,"")</f>
        <v/>
      </c>
      <c r="AB269" s="78"/>
      <c r="AC269" s="78"/>
      <c r="AD269" s="117"/>
      <c r="AE269" s="78"/>
    </row>
    <row r="270" spans="1:31" s="120" customFormat="1" ht="13.5" customHeight="1">
      <c r="A270" s="37"/>
      <c r="B270" s="138" t="str">
        <f>IF($F270&lt;&gt;"",登録済データ!$C$2,"")</f>
        <v/>
      </c>
      <c r="C270" s="138" t="str">
        <f>IF($F270&lt;&gt;"",IF($I$1="企業コード3桁",LEFT(登録済データ!$C$3,3),LEFT(登録済データ!$C$3,6)),"")</f>
        <v/>
      </c>
      <c r="D270" s="138"/>
      <c r="E270" s="139" t="str">
        <f>IF(登録済データ!$B273&lt;&gt;0,登録済データ!C273,"")</f>
        <v/>
      </c>
      <c r="F270" s="139" t="str">
        <f>IF(登録済データ!$B273&lt;&gt;0,登録済データ!D273,"")</f>
        <v/>
      </c>
      <c r="G270" s="130" t="str">
        <f>IF(登録済データ!$B273&lt;&gt;0,登録済データ!E273,"")</f>
        <v/>
      </c>
      <c r="H270" s="125" t="str">
        <f>IF(登録済データ!$B273&lt;&gt;0,IF(登録済データ!F273&lt;&gt;"",登録済データ!F273,""),"")</f>
        <v/>
      </c>
      <c r="I270" s="125" t="str">
        <f>IF(登録済データ!$B273&lt;&gt;0,IF(登録済データ!G273&lt;&gt;"",登録済データ!G273,""),"")</f>
        <v/>
      </c>
      <c r="J270" s="125" t="str">
        <f>IF(登録済データ!$B273&lt;&gt;0,IF(登録済データ!H273&lt;&gt;"",登録済データ!H273,""),"")</f>
        <v/>
      </c>
      <c r="K270" s="125" t="str">
        <f>IF(登録済データ!$B273&lt;&gt;0,IF(登録済データ!I273&lt;&gt;"",登録済データ!I273,""),"")</f>
        <v/>
      </c>
      <c r="L270" s="117" t="str">
        <f>IF(登録済データ!$B273&lt;&gt;0,登録済データ!J273,"")</f>
        <v/>
      </c>
      <c r="M270" s="117" t="str">
        <f>IF(登録済データ!$B273&lt;&gt;0,登録済データ!K273,"")</f>
        <v/>
      </c>
      <c r="N270" s="117" t="str">
        <f>IF(登録済データ!$B273&lt;&gt;0,登録済データ!L273,"")</f>
        <v/>
      </c>
      <c r="O270" s="117" t="str">
        <f>IF(登録済データ!$B273&lt;&gt;0,登録済データ!M273,"")</f>
        <v/>
      </c>
      <c r="P270" s="117" t="str">
        <f>IF(登録済データ!$B273&lt;&gt;0,登録済データ!N273,"")</f>
        <v/>
      </c>
      <c r="Q270" s="117" t="str">
        <f>IF(登録済データ!$B273&lt;&gt;0,登録済データ!O273,"")</f>
        <v/>
      </c>
      <c r="R270" s="117" t="str">
        <f>IF(登録済データ!$B273&lt;&gt;0,登録済データ!P273,"")</f>
        <v/>
      </c>
      <c r="S270" s="117" t="str">
        <f>IF(登録済データ!$B273&lt;&gt;0,登録済データ!Q273,"")</f>
        <v/>
      </c>
      <c r="T270" s="117" t="str">
        <f>IF(登録済データ!$B273&lt;&gt;0,登録済データ!R273,"")</f>
        <v/>
      </c>
      <c r="U270" s="117" t="str">
        <f>IF(登録済データ!$B273&lt;&gt;0,登録済データ!S273,"")</f>
        <v/>
      </c>
      <c r="V270" s="117" t="str">
        <f>IF(登録済データ!$B273&lt;&gt;0,登録済データ!T273,"")</f>
        <v/>
      </c>
      <c r="W270" s="117" t="str">
        <f>IF(登録済データ!$B273&lt;&gt;0,登録済データ!U273,"")</f>
        <v/>
      </c>
      <c r="X270" s="117" t="str">
        <f>IF(登録済データ!$B273&lt;&gt;0,登録済データ!V273,"")</f>
        <v/>
      </c>
      <c r="Y270" s="117" t="str">
        <f>IF(登録済データ!$B273&lt;&gt;0,登録済データ!W273,"")</f>
        <v/>
      </c>
      <c r="Z270" s="117" t="str">
        <f>IF(登録済データ!$B273&lt;&gt;0,登録済データ!X273,"")</f>
        <v/>
      </c>
      <c r="AA270" s="78" t="str">
        <f>IF($F270&lt;&gt;"",登録済データ!$C$4,"")</f>
        <v/>
      </c>
      <c r="AB270" s="78"/>
      <c r="AC270" s="78"/>
      <c r="AD270" s="117"/>
      <c r="AE270" s="78"/>
    </row>
    <row r="271" spans="1:31" s="120" customFormat="1" ht="13.5" customHeight="1">
      <c r="A271" s="37"/>
      <c r="B271" s="138" t="str">
        <f>IF($F271&lt;&gt;"",登録済データ!$C$2,"")</f>
        <v/>
      </c>
      <c r="C271" s="138" t="str">
        <f>IF($F271&lt;&gt;"",IF($I$1="企業コード3桁",LEFT(登録済データ!$C$3,3),LEFT(登録済データ!$C$3,6)),"")</f>
        <v/>
      </c>
      <c r="D271" s="138"/>
      <c r="E271" s="139" t="str">
        <f>IF(登録済データ!$B274&lt;&gt;0,登録済データ!C274,"")</f>
        <v/>
      </c>
      <c r="F271" s="139" t="str">
        <f>IF(登録済データ!$B274&lt;&gt;0,登録済データ!D274,"")</f>
        <v/>
      </c>
      <c r="G271" s="130" t="str">
        <f>IF(登録済データ!$B274&lt;&gt;0,登録済データ!E274,"")</f>
        <v/>
      </c>
      <c r="H271" s="125" t="str">
        <f>IF(登録済データ!$B274&lt;&gt;0,IF(登録済データ!F274&lt;&gt;"",登録済データ!F274,""),"")</f>
        <v/>
      </c>
      <c r="I271" s="125" t="str">
        <f>IF(登録済データ!$B274&lt;&gt;0,IF(登録済データ!G274&lt;&gt;"",登録済データ!G274,""),"")</f>
        <v/>
      </c>
      <c r="J271" s="125" t="str">
        <f>IF(登録済データ!$B274&lt;&gt;0,IF(登録済データ!H274&lt;&gt;"",登録済データ!H274,""),"")</f>
        <v/>
      </c>
      <c r="K271" s="125" t="str">
        <f>IF(登録済データ!$B274&lt;&gt;0,IF(登録済データ!I274&lt;&gt;"",登録済データ!I274,""),"")</f>
        <v/>
      </c>
      <c r="L271" s="117" t="str">
        <f>IF(登録済データ!$B274&lt;&gt;0,登録済データ!J274,"")</f>
        <v/>
      </c>
      <c r="M271" s="117" t="str">
        <f>IF(登録済データ!$B274&lt;&gt;0,登録済データ!K274,"")</f>
        <v/>
      </c>
      <c r="N271" s="117" t="str">
        <f>IF(登録済データ!$B274&lt;&gt;0,登録済データ!L274,"")</f>
        <v/>
      </c>
      <c r="O271" s="117" t="str">
        <f>IF(登録済データ!$B274&lt;&gt;0,登録済データ!M274,"")</f>
        <v/>
      </c>
      <c r="P271" s="117" t="str">
        <f>IF(登録済データ!$B274&lt;&gt;0,登録済データ!N274,"")</f>
        <v/>
      </c>
      <c r="Q271" s="117" t="str">
        <f>IF(登録済データ!$B274&lt;&gt;0,登録済データ!O274,"")</f>
        <v/>
      </c>
      <c r="R271" s="117" t="str">
        <f>IF(登録済データ!$B274&lt;&gt;0,登録済データ!P274,"")</f>
        <v/>
      </c>
      <c r="S271" s="117" t="str">
        <f>IF(登録済データ!$B274&lt;&gt;0,登録済データ!Q274,"")</f>
        <v/>
      </c>
      <c r="T271" s="117" t="str">
        <f>IF(登録済データ!$B274&lt;&gt;0,登録済データ!R274,"")</f>
        <v/>
      </c>
      <c r="U271" s="117" t="str">
        <f>IF(登録済データ!$B274&lt;&gt;0,登録済データ!S274,"")</f>
        <v/>
      </c>
      <c r="V271" s="117" t="str">
        <f>IF(登録済データ!$B274&lt;&gt;0,登録済データ!T274,"")</f>
        <v/>
      </c>
      <c r="W271" s="117" t="str">
        <f>IF(登録済データ!$B274&lt;&gt;0,登録済データ!U274,"")</f>
        <v/>
      </c>
      <c r="X271" s="117" t="str">
        <f>IF(登録済データ!$B274&lt;&gt;0,登録済データ!V274,"")</f>
        <v/>
      </c>
      <c r="Y271" s="117" t="str">
        <f>IF(登録済データ!$B274&lt;&gt;0,登録済データ!W274,"")</f>
        <v/>
      </c>
      <c r="Z271" s="117" t="str">
        <f>IF(登録済データ!$B274&lt;&gt;0,登録済データ!X274,"")</f>
        <v/>
      </c>
      <c r="AA271" s="78" t="str">
        <f>IF($F271&lt;&gt;"",登録済データ!$C$4,"")</f>
        <v/>
      </c>
      <c r="AB271" s="78"/>
      <c r="AC271" s="78"/>
      <c r="AD271" s="117"/>
      <c r="AE271" s="78"/>
    </row>
    <row r="272" spans="1:31" s="120" customFormat="1" ht="13.5" customHeight="1">
      <c r="A272" s="37"/>
      <c r="B272" s="138" t="str">
        <f>IF($F272&lt;&gt;"",登録済データ!$C$2,"")</f>
        <v/>
      </c>
      <c r="C272" s="138" t="str">
        <f>IF($F272&lt;&gt;"",IF($I$1="企業コード3桁",LEFT(登録済データ!$C$3,3),LEFT(登録済データ!$C$3,6)),"")</f>
        <v/>
      </c>
      <c r="D272" s="138"/>
      <c r="E272" s="139" t="str">
        <f>IF(登録済データ!$B275&lt;&gt;0,登録済データ!C275,"")</f>
        <v/>
      </c>
      <c r="F272" s="139" t="str">
        <f>IF(登録済データ!$B275&lt;&gt;0,登録済データ!D275,"")</f>
        <v/>
      </c>
      <c r="G272" s="130" t="str">
        <f>IF(登録済データ!$B275&lt;&gt;0,登録済データ!E275,"")</f>
        <v/>
      </c>
      <c r="H272" s="125" t="str">
        <f>IF(登録済データ!$B275&lt;&gt;0,IF(登録済データ!F275&lt;&gt;"",登録済データ!F275,""),"")</f>
        <v/>
      </c>
      <c r="I272" s="125" t="str">
        <f>IF(登録済データ!$B275&lt;&gt;0,IF(登録済データ!G275&lt;&gt;"",登録済データ!G275,""),"")</f>
        <v/>
      </c>
      <c r="J272" s="125" t="str">
        <f>IF(登録済データ!$B275&lt;&gt;0,IF(登録済データ!H275&lt;&gt;"",登録済データ!H275,""),"")</f>
        <v/>
      </c>
      <c r="K272" s="125" t="str">
        <f>IF(登録済データ!$B275&lt;&gt;0,IF(登録済データ!I275&lt;&gt;"",登録済データ!I275,""),"")</f>
        <v/>
      </c>
      <c r="L272" s="117" t="str">
        <f>IF(登録済データ!$B275&lt;&gt;0,登録済データ!J275,"")</f>
        <v/>
      </c>
      <c r="M272" s="117" t="str">
        <f>IF(登録済データ!$B275&lt;&gt;0,登録済データ!K275,"")</f>
        <v/>
      </c>
      <c r="N272" s="117" t="str">
        <f>IF(登録済データ!$B275&lt;&gt;0,登録済データ!L275,"")</f>
        <v/>
      </c>
      <c r="O272" s="117" t="str">
        <f>IF(登録済データ!$B275&lt;&gt;0,登録済データ!M275,"")</f>
        <v/>
      </c>
      <c r="P272" s="117" t="str">
        <f>IF(登録済データ!$B275&lt;&gt;0,登録済データ!N275,"")</f>
        <v/>
      </c>
      <c r="Q272" s="117" t="str">
        <f>IF(登録済データ!$B275&lt;&gt;0,登録済データ!O275,"")</f>
        <v/>
      </c>
      <c r="R272" s="117" t="str">
        <f>IF(登録済データ!$B275&lt;&gt;0,登録済データ!P275,"")</f>
        <v/>
      </c>
      <c r="S272" s="117" t="str">
        <f>IF(登録済データ!$B275&lt;&gt;0,登録済データ!Q275,"")</f>
        <v/>
      </c>
      <c r="T272" s="117" t="str">
        <f>IF(登録済データ!$B275&lt;&gt;0,登録済データ!R275,"")</f>
        <v/>
      </c>
      <c r="U272" s="117" t="str">
        <f>IF(登録済データ!$B275&lt;&gt;0,登録済データ!S275,"")</f>
        <v/>
      </c>
      <c r="V272" s="117" t="str">
        <f>IF(登録済データ!$B275&lt;&gt;0,登録済データ!T275,"")</f>
        <v/>
      </c>
      <c r="W272" s="117" t="str">
        <f>IF(登録済データ!$B275&lt;&gt;0,登録済データ!U275,"")</f>
        <v/>
      </c>
      <c r="X272" s="117" t="str">
        <f>IF(登録済データ!$B275&lt;&gt;0,登録済データ!V275,"")</f>
        <v/>
      </c>
      <c r="Y272" s="117" t="str">
        <f>IF(登録済データ!$B275&lt;&gt;0,登録済データ!W275,"")</f>
        <v/>
      </c>
      <c r="Z272" s="117" t="str">
        <f>IF(登録済データ!$B275&lt;&gt;0,登録済データ!X275,"")</f>
        <v/>
      </c>
      <c r="AA272" s="78" t="str">
        <f>IF($F272&lt;&gt;"",登録済データ!$C$4,"")</f>
        <v/>
      </c>
      <c r="AB272" s="78"/>
      <c r="AC272" s="78"/>
      <c r="AD272" s="117"/>
      <c r="AE272" s="78"/>
    </row>
    <row r="273" spans="1:31" s="120" customFormat="1" ht="13.5" customHeight="1">
      <c r="A273" s="37"/>
      <c r="B273" s="138" t="str">
        <f>IF($F273&lt;&gt;"",登録済データ!$C$2,"")</f>
        <v/>
      </c>
      <c r="C273" s="138" t="str">
        <f>IF($F273&lt;&gt;"",IF($I$1="企業コード3桁",LEFT(登録済データ!$C$3,3),LEFT(登録済データ!$C$3,6)),"")</f>
        <v/>
      </c>
      <c r="D273" s="138"/>
      <c r="E273" s="139" t="str">
        <f>IF(登録済データ!$B276&lt;&gt;0,登録済データ!C276,"")</f>
        <v/>
      </c>
      <c r="F273" s="139" t="str">
        <f>IF(登録済データ!$B276&lt;&gt;0,登録済データ!D276,"")</f>
        <v/>
      </c>
      <c r="G273" s="130" t="str">
        <f>IF(登録済データ!$B276&lt;&gt;0,登録済データ!E276,"")</f>
        <v/>
      </c>
      <c r="H273" s="125" t="str">
        <f>IF(登録済データ!$B276&lt;&gt;0,IF(登録済データ!F276&lt;&gt;"",登録済データ!F276,""),"")</f>
        <v/>
      </c>
      <c r="I273" s="125" t="str">
        <f>IF(登録済データ!$B276&lt;&gt;0,IF(登録済データ!G276&lt;&gt;"",登録済データ!G276,""),"")</f>
        <v/>
      </c>
      <c r="J273" s="125" t="str">
        <f>IF(登録済データ!$B276&lt;&gt;0,IF(登録済データ!H276&lt;&gt;"",登録済データ!H276,""),"")</f>
        <v/>
      </c>
      <c r="K273" s="125" t="str">
        <f>IF(登録済データ!$B276&lt;&gt;0,IF(登録済データ!I276&lt;&gt;"",登録済データ!I276,""),"")</f>
        <v/>
      </c>
      <c r="L273" s="117" t="str">
        <f>IF(登録済データ!$B276&lt;&gt;0,登録済データ!J276,"")</f>
        <v/>
      </c>
      <c r="M273" s="117" t="str">
        <f>IF(登録済データ!$B276&lt;&gt;0,登録済データ!K276,"")</f>
        <v/>
      </c>
      <c r="N273" s="117" t="str">
        <f>IF(登録済データ!$B276&lt;&gt;0,登録済データ!L276,"")</f>
        <v/>
      </c>
      <c r="O273" s="117" t="str">
        <f>IF(登録済データ!$B276&lt;&gt;0,登録済データ!M276,"")</f>
        <v/>
      </c>
      <c r="P273" s="117" t="str">
        <f>IF(登録済データ!$B276&lt;&gt;0,登録済データ!N276,"")</f>
        <v/>
      </c>
      <c r="Q273" s="117" t="str">
        <f>IF(登録済データ!$B276&lt;&gt;0,登録済データ!O276,"")</f>
        <v/>
      </c>
      <c r="R273" s="117" t="str">
        <f>IF(登録済データ!$B276&lt;&gt;0,登録済データ!P276,"")</f>
        <v/>
      </c>
      <c r="S273" s="117" t="str">
        <f>IF(登録済データ!$B276&lt;&gt;0,登録済データ!Q276,"")</f>
        <v/>
      </c>
      <c r="T273" s="117" t="str">
        <f>IF(登録済データ!$B276&lt;&gt;0,登録済データ!R276,"")</f>
        <v/>
      </c>
      <c r="U273" s="117" t="str">
        <f>IF(登録済データ!$B276&lt;&gt;0,登録済データ!S276,"")</f>
        <v/>
      </c>
      <c r="V273" s="117" t="str">
        <f>IF(登録済データ!$B276&lt;&gt;0,登録済データ!T276,"")</f>
        <v/>
      </c>
      <c r="W273" s="117" t="str">
        <f>IF(登録済データ!$B276&lt;&gt;0,登録済データ!U276,"")</f>
        <v/>
      </c>
      <c r="X273" s="117" t="str">
        <f>IF(登録済データ!$B276&lt;&gt;0,登録済データ!V276,"")</f>
        <v/>
      </c>
      <c r="Y273" s="117" t="str">
        <f>IF(登録済データ!$B276&lt;&gt;0,登録済データ!W276,"")</f>
        <v/>
      </c>
      <c r="Z273" s="117" t="str">
        <f>IF(登録済データ!$B276&lt;&gt;0,登録済データ!X276,"")</f>
        <v/>
      </c>
      <c r="AA273" s="78" t="str">
        <f>IF($F273&lt;&gt;"",登録済データ!$C$4,"")</f>
        <v/>
      </c>
      <c r="AB273" s="78"/>
      <c r="AC273" s="78"/>
      <c r="AD273" s="117"/>
      <c r="AE273" s="78"/>
    </row>
    <row r="274" spans="1:31" s="120" customFormat="1" ht="13.5" customHeight="1">
      <c r="A274" s="37"/>
      <c r="B274" s="138" t="str">
        <f>IF($F274&lt;&gt;"",登録済データ!$C$2,"")</f>
        <v/>
      </c>
      <c r="C274" s="138" t="str">
        <f>IF($F274&lt;&gt;"",IF($I$1="企業コード3桁",LEFT(登録済データ!$C$3,3),LEFT(登録済データ!$C$3,6)),"")</f>
        <v/>
      </c>
      <c r="D274" s="138"/>
      <c r="E274" s="139" t="str">
        <f>IF(登録済データ!$B277&lt;&gt;0,登録済データ!C277,"")</f>
        <v/>
      </c>
      <c r="F274" s="139" t="str">
        <f>IF(登録済データ!$B277&lt;&gt;0,登録済データ!D277,"")</f>
        <v/>
      </c>
      <c r="G274" s="130" t="str">
        <f>IF(登録済データ!$B277&lt;&gt;0,登録済データ!E277,"")</f>
        <v/>
      </c>
      <c r="H274" s="125" t="str">
        <f>IF(登録済データ!$B277&lt;&gt;0,IF(登録済データ!F277&lt;&gt;"",登録済データ!F277,""),"")</f>
        <v/>
      </c>
      <c r="I274" s="125" t="str">
        <f>IF(登録済データ!$B277&lt;&gt;0,IF(登録済データ!G277&lt;&gt;"",登録済データ!G277,""),"")</f>
        <v/>
      </c>
      <c r="J274" s="125" t="str">
        <f>IF(登録済データ!$B277&lt;&gt;0,IF(登録済データ!H277&lt;&gt;"",登録済データ!H277,""),"")</f>
        <v/>
      </c>
      <c r="K274" s="125" t="str">
        <f>IF(登録済データ!$B277&lt;&gt;0,IF(登録済データ!I277&lt;&gt;"",登録済データ!I277,""),"")</f>
        <v/>
      </c>
      <c r="L274" s="117" t="str">
        <f>IF(登録済データ!$B277&lt;&gt;0,登録済データ!J277,"")</f>
        <v/>
      </c>
      <c r="M274" s="117" t="str">
        <f>IF(登録済データ!$B277&lt;&gt;0,登録済データ!K277,"")</f>
        <v/>
      </c>
      <c r="N274" s="117" t="str">
        <f>IF(登録済データ!$B277&lt;&gt;0,登録済データ!L277,"")</f>
        <v/>
      </c>
      <c r="O274" s="117" t="str">
        <f>IF(登録済データ!$B277&lt;&gt;0,登録済データ!M277,"")</f>
        <v/>
      </c>
      <c r="P274" s="117" t="str">
        <f>IF(登録済データ!$B277&lt;&gt;0,登録済データ!N277,"")</f>
        <v/>
      </c>
      <c r="Q274" s="117" t="str">
        <f>IF(登録済データ!$B277&lt;&gt;0,登録済データ!O277,"")</f>
        <v/>
      </c>
      <c r="R274" s="117" t="str">
        <f>IF(登録済データ!$B277&lt;&gt;0,登録済データ!P277,"")</f>
        <v/>
      </c>
      <c r="S274" s="117" t="str">
        <f>IF(登録済データ!$B277&lt;&gt;0,登録済データ!Q277,"")</f>
        <v/>
      </c>
      <c r="T274" s="117" t="str">
        <f>IF(登録済データ!$B277&lt;&gt;0,登録済データ!R277,"")</f>
        <v/>
      </c>
      <c r="U274" s="117" t="str">
        <f>IF(登録済データ!$B277&lt;&gt;0,登録済データ!S277,"")</f>
        <v/>
      </c>
      <c r="V274" s="117" t="str">
        <f>IF(登録済データ!$B277&lt;&gt;0,登録済データ!T277,"")</f>
        <v/>
      </c>
      <c r="W274" s="117" t="str">
        <f>IF(登録済データ!$B277&lt;&gt;0,登録済データ!U277,"")</f>
        <v/>
      </c>
      <c r="X274" s="117" t="str">
        <f>IF(登録済データ!$B277&lt;&gt;0,登録済データ!V277,"")</f>
        <v/>
      </c>
      <c r="Y274" s="117" t="str">
        <f>IF(登録済データ!$B277&lt;&gt;0,登録済データ!W277,"")</f>
        <v/>
      </c>
      <c r="Z274" s="117" t="str">
        <f>IF(登録済データ!$B277&lt;&gt;0,登録済データ!X277,"")</f>
        <v/>
      </c>
      <c r="AA274" s="78" t="str">
        <f>IF($F274&lt;&gt;"",登録済データ!$C$4,"")</f>
        <v/>
      </c>
      <c r="AB274" s="78"/>
      <c r="AC274" s="78"/>
      <c r="AD274" s="117"/>
      <c r="AE274" s="78"/>
    </row>
    <row r="275" spans="1:31" s="120" customFormat="1" ht="13.5" customHeight="1">
      <c r="A275" s="37"/>
      <c r="B275" s="138" t="str">
        <f>IF($F275&lt;&gt;"",登録済データ!$C$2,"")</f>
        <v/>
      </c>
      <c r="C275" s="138" t="str">
        <f>IF($F275&lt;&gt;"",IF($I$1="企業コード3桁",LEFT(登録済データ!$C$3,3),LEFT(登録済データ!$C$3,6)),"")</f>
        <v/>
      </c>
      <c r="D275" s="138"/>
      <c r="E275" s="139" t="str">
        <f>IF(登録済データ!$B278&lt;&gt;0,登録済データ!C278,"")</f>
        <v/>
      </c>
      <c r="F275" s="139" t="str">
        <f>IF(登録済データ!$B278&lt;&gt;0,登録済データ!D278,"")</f>
        <v/>
      </c>
      <c r="G275" s="130" t="str">
        <f>IF(登録済データ!$B278&lt;&gt;0,登録済データ!E278,"")</f>
        <v/>
      </c>
      <c r="H275" s="125" t="str">
        <f>IF(登録済データ!$B278&lt;&gt;0,IF(登録済データ!F278&lt;&gt;"",登録済データ!F278,""),"")</f>
        <v/>
      </c>
      <c r="I275" s="125" t="str">
        <f>IF(登録済データ!$B278&lt;&gt;0,IF(登録済データ!G278&lt;&gt;"",登録済データ!G278,""),"")</f>
        <v/>
      </c>
      <c r="J275" s="125" t="str">
        <f>IF(登録済データ!$B278&lt;&gt;0,IF(登録済データ!H278&lt;&gt;"",登録済データ!H278,""),"")</f>
        <v/>
      </c>
      <c r="K275" s="125" t="str">
        <f>IF(登録済データ!$B278&lt;&gt;0,IF(登録済データ!I278&lt;&gt;"",登録済データ!I278,""),"")</f>
        <v/>
      </c>
      <c r="L275" s="117" t="str">
        <f>IF(登録済データ!$B278&lt;&gt;0,登録済データ!J278,"")</f>
        <v/>
      </c>
      <c r="M275" s="117" t="str">
        <f>IF(登録済データ!$B278&lt;&gt;0,登録済データ!K278,"")</f>
        <v/>
      </c>
      <c r="N275" s="117" t="str">
        <f>IF(登録済データ!$B278&lt;&gt;0,登録済データ!L278,"")</f>
        <v/>
      </c>
      <c r="O275" s="117" t="str">
        <f>IF(登録済データ!$B278&lt;&gt;0,登録済データ!M278,"")</f>
        <v/>
      </c>
      <c r="P275" s="117" t="str">
        <f>IF(登録済データ!$B278&lt;&gt;0,登録済データ!N278,"")</f>
        <v/>
      </c>
      <c r="Q275" s="117" t="str">
        <f>IF(登録済データ!$B278&lt;&gt;0,登録済データ!O278,"")</f>
        <v/>
      </c>
      <c r="R275" s="117" t="str">
        <f>IF(登録済データ!$B278&lt;&gt;0,登録済データ!P278,"")</f>
        <v/>
      </c>
      <c r="S275" s="117" t="str">
        <f>IF(登録済データ!$B278&lt;&gt;0,登録済データ!Q278,"")</f>
        <v/>
      </c>
      <c r="T275" s="117" t="str">
        <f>IF(登録済データ!$B278&lt;&gt;0,登録済データ!R278,"")</f>
        <v/>
      </c>
      <c r="U275" s="117" t="str">
        <f>IF(登録済データ!$B278&lt;&gt;0,登録済データ!S278,"")</f>
        <v/>
      </c>
      <c r="V275" s="117" t="str">
        <f>IF(登録済データ!$B278&lt;&gt;0,登録済データ!T278,"")</f>
        <v/>
      </c>
      <c r="W275" s="117" t="str">
        <f>IF(登録済データ!$B278&lt;&gt;0,登録済データ!U278,"")</f>
        <v/>
      </c>
      <c r="X275" s="117" t="str">
        <f>IF(登録済データ!$B278&lt;&gt;0,登録済データ!V278,"")</f>
        <v/>
      </c>
      <c r="Y275" s="117" t="str">
        <f>IF(登録済データ!$B278&lt;&gt;0,登録済データ!W278,"")</f>
        <v/>
      </c>
      <c r="Z275" s="117" t="str">
        <f>IF(登録済データ!$B278&lt;&gt;0,登録済データ!X278,"")</f>
        <v/>
      </c>
      <c r="AA275" s="78" t="str">
        <f>IF($F275&lt;&gt;"",登録済データ!$C$4,"")</f>
        <v/>
      </c>
      <c r="AB275" s="78"/>
      <c r="AC275" s="78"/>
      <c r="AD275" s="117"/>
      <c r="AE275" s="78"/>
    </row>
    <row r="276" spans="1:31" s="120" customFormat="1" ht="13.5" customHeight="1">
      <c r="A276" s="37"/>
      <c r="B276" s="138" t="str">
        <f>IF($F276&lt;&gt;"",登録済データ!$C$2,"")</f>
        <v/>
      </c>
      <c r="C276" s="138" t="str">
        <f>IF($F276&lt;&gt;"",IF($I$1="企業コード3桁",LEFT(登録済データ!$C$3,3),LEFT(登録済データ!$C$3,6)),"")</f>
        <v/>
      </c>
      <c r="D276" s="138"/>
      <c r="E276" s="139" t="str">
        <f>IF(登録済データ!$B279&lt;&gt;0,登録済データ!C279,"")</f>
        <v/>
      </c>
      <c r="F276" s="139" t="str">
        <f>IF(登録済データ!$B279&lt;&gt;0,登録済データ!D279,"")</f>
        <v/>
      </c>
      <c r="G276" s="130" t="str">
        <f>IF(登録済データ!$B279&lt;&gt;0,登録済データ!E279,"")</f>
        <v/>
      </c>
      <c r="H276" s="125" t="str">
        <f>IF(登録済データ!$B279&lt;&gt;0,IF(登録済データ!F279&lt;&gt;"",登録済データ!F279,""),"")</f>
        <v/>
      </c>
      <c r="I276" s="125" t="str">
        <f>IF(登録済データ!$B279&lt;&gt;0,IF(登録済データ!G279&lt;&gt;"",登録済データ!G279,""),"")</f>
        <v/>
      </c>
      <c r="J276" s="125" t="str">
        <f>IF(登録済データ!$B279&lt;&gt;0,IF(登録済データ!H279&lt;&gt;"",登録済データ!H279,""),"")</f>
        <v/>
      </c>
      <c r="K276" s="125" t="str">
        <f>IF(登録済データ!$B279&lt;&gt;0,IF(登録済データ!I279&lt;&gt;"",登録済データ!I279,""),"")</f>
        <v/>
      </c>
      <c r="L276" s="117" t="str">
        <f>IF(登録済データ!$B279&lt;&gt;0,登録済データ!J279,"")</f>
        <v/>
      </c>
      <c r="M276" s="117" t="str">
        <f>IF(登録済データ!$B279&lt;&gt;0,登録済データ!K279,"")</f>
        <v/>
      </c>
      <c r="N276" s="117" t="str">
        <f>IF(登録済データ!$B279&lt;&gt;0,登録済データ!L279,"")</f>
        <v/>
      </c>
      <c r="O276" s="117" t="str">
        <f>IF(登録済データ!$B279&lt;&gt;0,登録済データ!M279,"")</f>
        <v/>
      </c>
      <c r="P276" s="117" t="str">
        <f>IF(登録済データ!$B279&lt;&gt;0,登録済データ!N279,"")</f>
        <v/>
      </c>
      <c r="Q276" s="117" t="str">
        <f>IF(登録済データ!$B279&lt;&gt;0,登録済データ!O279,"")</f>
        <v/>
      </c>
      <c r="R276" s="117" t="str">
        <f>IF(登録済データ!$B279&lt;&gt;0,登録済データ!P279,"")</f>
        <v/>
      </c>
      <c r="S276" s="117" t="str">
        <f>IF(登録済データ!$B279&lt;&gt;0,登録済データ!Q279,"")</f>
        <v/>
      </c>
      <c r="T276" s="117" t="str">
        <f>IF(登録済データ!$B279&lt;&gt;0,登録済データ!R279,"")</f>
        <v/>
      </c>
      <c r="U276" s="117" t="str">
        <f>IF(登録済データ!$B279&lt;&gt;0,登録済データ!S279,"")</f>
        <v/>
      </c>
      <c r="V276" s="117" t="str">
        <f>IF(登録済データ!$B279&lt;&gt;0,登録済データ!T279,"")</f>
        <v/>
      </c>
      <c r="W276" s="117" t="str">
        <f>IF(登録済データ!$B279&lt;&gt;0,登録済データ!U279,"")</f>
        <v/>
      </c>
      <c r="X276" s="117" t="str">
        <f>IF(登録済データ!$B279&lt;&gt;0,登録済データ!V279,"")</f>
        <v/>
      </c>
      <c r="Y276" s="117" t="str">
        <f>IF(登録済データ!$B279&lt;&gt;0,登録済データ!W279,"")</f>
        <v/>
      </c>
      <c r="Z276" s="117" t="str">
        <f>IF(登録済データ!$B279&lt;&gt;0,登録済データ!X279,"")</f>
        <v/>
      </c>
      <c r="AA276" s="78" t="str">
        <f>IF($F276&lt;&gt;"",登録済データ!$C$4,"")</f>
        <v/>
      </c>
      <c r="AB276" s="78"/>
      <c r="AC276" s="78"/>
      <c r="AD276" s="117"/>
      <c r="AE276" s="78"/>
    </row>
    <row r="277" spans="1:31" s="120" customFormat="1" ht="13.5" customHeight="1">
      <c r="A277" s="37"/>
      <c r="B277" s="138" t="str">
        <f>IF($F277&lt;&gt;"",登録済データ!$C$2,"")</f>
        <v/>
      </c>
      <c r="C277" s="138" t="str">
        <f>IF($F277&lt;&gt;"",IF($I$1="企業コード3桁",LEFT(登録済データ!$C$3,3),LEFT(登録済データ!$C$3,6)),"")</f>
        <v/>
      </c>
      <c r="D277" s="138"/>
      <c r="E277" s="139" t="str">
        <f>IF(登録済データ!$B280&lt;&gt;0,登録済データ!C280,"")</f>
        <v/>
      </c>
      <c r="F277" s="139" t="str">
        <f>IF(登録済データ!$B280&lt;&gt;0,登録済データ!D280,"")</f>
        <v/>
      </c>
      <c r="G277" s="130" t="str">
        <f>IF(登録済データ!$B280&lt;&gt;0,登録済データ!E280,"")</f>
        <v/>
      </c>
      <c r="H277" s="125" t="str">
        <f>IF(登録済データ!$B280&lt;&gt;0,IF(登録済データ!F280&lt;&gt;"",登録済データ!F280,""),"")</f>
        <v/>
      </c>
      <c r="I277" s="125" t="str">
        <f>IF(登録済データ!$B280&lt;&gt;0,IF(登録済データ!G280&lt;&gt;"",登録済データ!G280,""),"")</f>
        <v/>
      </c>
      <c r="J277" s="125" t="str">
        <f>IF(登録済データ!$B280&lt;&gt;0,IF(登録済データ!H280&lt;&gt;"",登録済データ!H280,""),"")</f>
        <v/>
      </c>
      <c r="K277" s="125" t="str">
        <f>IF(登録済データ!$B280&lt;&gt;0,IF(登録済データ!I280&lt;&gt;"",登録済データ!I280,""),"")</f>
        <v/>
      </c>
      <c r="L277" s="117" t="str">
        <f>IF(登録済データ!$B280&lt;&gt;0,登録済データ!J280,"")</f>
        <v/>
      </c>
      <c r="M277" s="117" t="str">
        <f>IF(登録済データ!$B280&lt;&gt;0,登録済データ!K280,"")</f>
        <v/>
      </c>
      <c r="N277" s="117" t="str">
        <f>IF(登録済データ!$B280&lt;&gt;0,登録済データ!L280,"")</f>
        <v/>
      </c>
      <c r="O277" s="117" t="str">
        <f>IF(登録済データ!$B280&lt;&gt;0,登録済データ!M280,"")</f>
        <v/>
      </c>
      <c r="P277" s="117" t="str">
        <f>IF(登録済データ!$B280&lt;&gt;0,登録済データ!N280,"")</f>
        <v/>
      </c>
      <c r="Q277" s="117" t="str">
        <f>IF(登録済データ!$B280&lt;&gt;0,登録済データ!O280,"")</f>
        <v/>
      </c>
      <c r="R277" s="117" t="str">
        <f>IF(登録済データ!$B280&lt;&gt;0,登録済データ!P280,"")</f>
        <v/>
      </c>
      <c r="S277" s="117" t="str">
        <f>IF(登録済データ!$B280&lt;&gt;0,登録済データ!Q280,"")</f>
        <v/>
      </c>
      <c r="T277" s="117" t="str">
        <f>IF(登録済データ!$B280&lt;&gt;0,登録済データ!R280,"")</f>
        <v/>
      </c>
      <c r="U277" s="117" t="str">
        <f>IF(登録済データ!$B280&lt;&gt;0,登録済データ!S280,"")</f>
        <v/>
      </c>
      <c r="V277" s="117" t="str">
        <f>IF(登録済データ!$B280&lt;&gt;0,登録済データ!T280,"")</f>
        <v/>
      </c>
      <c r="W277" s="117" t="str">
        <f>IF(登録済データ!$B280&lt;&gt;0,登録済データ!U280,"")</f>
        <v/>
      </c>
      <c r="X277" s="117" t="str">
        <f>IF(登録済データ!$B280&lt;&gt;0,登録済データ!V280,"")</f>
        <v/>
      </c>
      <c r="Y277" s="117" t="str">
        <f>IF(登録済データ!$B280&lt;&gt;0,登録済データ!W280,"")</f>
        <v/>
      </c>
      <c r="Z277" s="117" t="str">
        <f>IF(登録済データ!$B280&lt;&gt;0,登録済データ!X280,"")</f>
        <v/>
      </c>
      <c r="AA277" s="78" t="str">
        <f>IF($F277&lt;&gt;"",登録済データ!$C$4,"")</f>
        <v/>
      </c>
      <c r="AB277" s="78"/>
      <c r="AC277" s="78"/>
      <c r="AD277" s="117"/>
      <c r="AE277" s="78"/>
    </row>
    <row r="278" spans="1:31" s="120" customFormat="1" ht="13.5" customHeight="1">
      <c r="A278" s="37"/>
      <c r="B278" s="138" t="str">
        <f>IF($F278&lt;&gt;"",登録済データ!$C$2,"")</f>
        <v/>
      </c>
      <c r="C278" s="138" t="str">
        <f>IF($F278&lt;&gt;"",IF($I$1="企業コード3桁",LEFT(登録済データ!$C$3,3),LEFT(登録済データ!$C$3,6)),"")</f>
        <v/>
      </c>
      <c r="D278" s="138"/>
      <c r="E278" s="139" t="str">
        <f>IF(登録済データ!$B281&lt;&gt;0,登録済データ!C281,"")</f>
        <v/>
      </c>
      <c r="F278" s="139" t="str">
        <f>IF(登録済データ!$B281&lt;&gt;0,登録済データ!D281,"")</f>
        <v/>
      </c>
      <c r="G278" s="130" t="str">
        <f>IF(登録済データ!$B281&lt;&gt;0,登録済データ!E281,"")</f>
        <v/>
      </c>
      <c r="H278" s="125" t="str">
        <f>IF(登録済データ!$B281&lt;&gt;0,IF(登録済データ!F281&lt;&gt;"",登録済データ!F281,""),"")</f>
        <v/>
      </c>
      <c r="I278" s="125" t="str">
        <f>IF(登録済データ!$B281&lt;&gt;0,IF(登録済データ!G281&lt;&gt;"",登録済データ!G281,""),"")</f>
        <v/>
      </c>
      <c r="J278" s="125" t="str">
        <f>IF(登録済データ!$B281&lt;&gt;0,IF(登録済データ!H281&lt;&gt;"",登録済データ!H281,""),"")</f>
        <v/>
      </c>
      <c r="K278" s="125" t="str">
        <f>IF(登録済データ!$B281&lt;&gt;0,IF(登録済データ!I281&lt;&gt;"",登録済データ!I281,""),"")</f>
        <v/>
      </c>
      <c r="L278" s="117" t="str">
        <f>IF(登録済データ!$B281&lt;&gt;0,登録済データ!J281,"")</f>
        <v/>
      </c>
      <c r="M278" s="117" t="str">
        <f>IF(登録済データ!$B281&lt;&gt;0,登録済データ!K281,"")</f>
        <v/>
      </c>
      <c r="N278" s="117" t="str">
        <f>IF(登録済データ!$B281&lt;&gt;0,登録済データ!L281,"")</f>
        <v/>
      </c>
      <c r="O278" s="117" t="str">
        <f>IF(登録済データ!$B281&lt;&gt;0,登録済データ!M281,"")</f>
        <v/>
      </c>
      <c r="P278" s="117" t="str">
        <f>IF(登録済データ!$B281&lt;&gt;0,登録済データ!N281,"")</f>
        <v/>
      </c>
      <c r="Q278" s="117" t="str">
        <f>IF(登録済データ!$B281&lt;&gt;0,登録済データ!O281,"")</f>
        <v/>
      </c>
      <c r="R278" s="117" t="str">
        <f>IF(登録済データ!$B281&lt;&gt;0,登録済データ!P281,"")</f>
        <v/>
      </c>
      <c r="S278" s="117" t="str">
        <f>IF(登録済データ!$B281&lt;&gt;0,登録済データ!Q281,"")</f>
        <v/>
      </c>
      <c r="T278" s="117" t="str">
        <f>IF(登録済データ!$B281&lt;&gt;0,登録済データ!R281,"")</f>
        <v/>
      </c>
      <c r="U278" s="117" t="str">
        <f>IF(登録済データ!$B281&lt;&gt;0,登録済データ!S281,"")</f>
        <v/>
      </c>
      <c r="V278" s="117" t="str">
        <f>IF(登録済データ!$B281&lt;&gt;0,登録済データ!T281,"")</f>
        <v/>
      </c>
      <c r="W278" s="117" t="str">
        <f>IF(登録済データ!$B281&lt;&gt;0,登録済データ!U281,"")</f>
        <v/>
      </c>
      <c r="X278" s="117" t="str">
        <f>IF(登録済データ!$B281&lt;&gt;0,登録済データ!V281,"")</f>
        <v/>
      </c>
      <c r="Y278" s="117" t="str">
        <f>IF(登録済データ!$B281&lt;&gt;0,登録済データ!W281,"")</f>
        <v/>
      </c>
      <c r="Z278" s="117" t="str">
        <f>IF(登録済データ!$B281&lt;&gt;0,登録済データ!X281,"")</f>
        <v/>
      </c>
      <c r="AA278" s="78" t="str">
        <f>IF($F278&lt;&gt;"",登録済データ!$C$4,"")</f>
        <v/>
      </c>
      <c r="AB278" s="78"/>
      <c r="AC278" s="78"/>
      <c r="AD278" s="117"/>
      <c r="AE278" s="78"/>
    </row>
    <row r="279" spans="1:31" s="120" customFormat="1" ht="13.5" customHeight="1">
      <c r="A279" s="37"/>
      <c r="B279" s="138" t="str">
        <f>IF($F279&lt;&gt;"",登録済データ!$C$2,"")</f>
        <v/>
      </c>
      <c r="C279" s="138" t="str">
        <f>IF($F279&lt;&gt;"",IF($I$1="企業コード3桁",LEFT(登録済データ!$C$3,3),LEFT(登録済データ!$C$3,6)),"")</f>
        <v/>
      </c>
      <c r="D279" s="138"/>
      <c r="E279" s="139" t="str">
        <f>IF(登録済データ!$B282&lt;&gt;0,登録済データ!C282,"")</f>
        <v/>
      </c>
      <c r="F279" s="139" t="str">
        <f>IF(登録済データ!$B282&lt;&gt;0,登録済データ!D282,"")</f>
        <v/>
      </c>
      <c r="G279" s="130" t="str">
        <f>IF(登録済データ!$B282&lt;&gt;0,登録済データ!E282,"")</f>
        <v/>
      </c>
      <c r="H279" s="125" t="str">
        <f>IF(登録済データ!$B282&lt;&gt;0,IF(登録済データ!F282&lt;&gt;"",登録済データ!F282,""),"")</f>
        <v/>
      </c>
      <c r="I279" s="125" t="str">
        <f>IF(登録済データ!$B282&lt;&gt;0,IF(登録済データ!G282&lt;&gt;"",登録済データ!G282,""),"")</f>
        <v/>
      </c>
      <c r="J279" s="125" t="str">
        <f>IF(登録済データ!$B282&lt;&gt;0,IF(登録済データ!H282&lt;&gt;"",登録済データ!H282,""),"")</f>
        <v/>
      </c>
      <c r="K279" s="125" t="str">
        <f>IF(登録済データ!$B282&lt;&gt;0,IF(登録済データ!I282&lt;&gt;"",登録済データ!I282,""),"")</f>
        <v/>
      </c>
      <c r="L279" s="117" t="str">
        <f>IF(登録済データ!$B282&lt;&gt;0,登録済データ!J282,"")</f>
        <v/>
      </c>
      <c r="M279" s="117" t="str">
        <f>IF(登録済データ!$B282&lt;&gt;0,登録済データ!K282,"")</f>
        <v/>
      </c>
      <c r="N279" s="117" t="str">
        <f>IF(登録済データ!$B282&lt;&gt;0,登録済データ!L282,"")</f>
        <v/>
      </c>
      <c r="O279" s="117" t="str">
        <f>IF(登録済データ!$B282&lt;&gt;0,登録済データ!M282,"")</f>
        <v/>
      </c>
      <c r="P279" s="117" t="str">
        <f>IF(登録済データ!$B282&lt;&gt;0,登録済データ!N282,"")</f>
        <v/>
      </c>
      <c r="Q279" s="117" t="str">
        <f>IF(登録済データ!$B282&lt;&gt;0,登録済データ!O282,"")</f>
        <v/>
      </c>
      <c r="R279" s="117" t="str">
        <f>IF(登録済データ!$B282&lt;&gt;0,登録済データ!P282,"")</f>
        <v/>
      </c>
      <c r="S279" s="117" t="str">
        <f>IF(登録済データ!$B282&lt;&gt;0,登録済データ!Q282,"")</f>
        <v/>
      </c>
      <c r="T279" s="117" t="str">
        <f>IF(登録済データ!$B282&lt;&gt;0,登録済データ!R282,"")</f>
        <v/>
      </c>
      <c r="U279" s="117" t="str">
        <f>IF(登録済データ!$B282&lt;&gt;0,登録済データ!S282,"")</f>
        <v/>
      </c>
      <c r="V279" s="117" t="str">
        <f>IF(登録済データ!$B282&lt;&gt;0,登録済データ!T282,"")</f>
        <v/>
      </c>
      <c r="W279" s="117" t="str">
        <f>IF(登録済データ!$B282&lt;&gt;0,登録済データ!U282,"")</f>
        <v/>
      </c>
      <c r="X279" s="117" t="str">
        <f>IF(登録済データ!$B282&lt;&gt;0,登録済データ!V282,"")</f>
        <v/>
      </c>
      <c r="Y279" s="117" t="str">
        <f>IF(登録済データ!$B282&lt;&gt;0,登録済データ!W282,"")</f>
        <v/>
      </c>
      <c r="Z279" s="117" t="str">
        <f>IF(登録済データ!$B282&lt;&gt;0,登録済データ!X282,"")</f>
        <v/>
      </c>
      <c r="AA279" s="78" t="str">
        <f>IF($F279&lt;&gt;"",登録済データ!$C$4,"")</f>
        <v/>
      </c>
      <c r="AB279" s="78"/>
      <c r="AC279" s="78"/>
      <c r="AD279" s="117"/>
      <c r="AE279" s="78"/>
    </row>
    <row r="280" spans="1:31" s="120" customFormat="1" ht="13.5" customHeight="1">
      <c r="A280" s="37"/>
      <c r="B280" s="138" t="str">
        <f>IF($F280&lt;&gt;"",登録済データ!$C$2,"")</f>
        <v/>
      </c>
      <c r="C280" s="138" t="str">
        <f>IF($F280&lt;&gt;"",IF($I$1="企業コード3桁",LEFT(登録済データ!$C$3,3),LEFT(登録済データ!$C$3,6)),"")</f>
        <v/>
      </c>
      <c r="D280" s="138"/>
      <c r="E280" s="139" t="str">
        <f>IF(登録済データ!$B283&lt;&gt;0,登録済データ!C283,"")</f>
        <v/>
      </c>
      <c r="F280" s="139" t="str">
        <f>IF(登録済データ!$B283&lt;&gt;0,登録済データ!D283,"")</f>
        <v/>
      </c>
      <c r="G280" s="130" t="str">
        <f>IF(登録済データ!$B283&lt;&gt;0,登録済データ!E283,"")</f>
        <v/>
      </c>
      <c r="H280" s="125" t="str">
        <f>IF(登録済データ!$B283&lt;&gt;0,IF(登録済データ!F283&lt;&gt;"",登録済データ!F283,""),"")</f>
        <v/>
      </c>
      <c r="I280" s="125" t="str">
        <f>IF(登録済データ!$B283&lt;&gt;0,IF(登録済データ!G283&lt;&gt;"",登録済データ!G283,""),"")</f>
        <v/>
      </c>
      <c r="J280" s="125" t="str">
        <f>IF(登録済データ!$B283&lt;&gt;0,IF(登録済データ!H283&lt;&gt;"",登録済データ!H283,""),"")</f>
        <v/>
      </c>
      <c r="K280" s="125" t="str">
        <f>IF(登録済データ!$B283&lt;&gt;0,IF(登録済データ!I283&lt;&gt;"",登録済データ!I283,""),"")</f>
        <v/>
      </c>
      <c r="L280" s="117" t="str">
        <f>IF(登録済データ!$B283&lt;&gt;0,登録済データ!J283,"")</f>
        <v/>
      </c>
      <c r="M280" s="117" t="str">
        <f>IF(登録済データ!$B283&lt;&gt;0,登録済データ!K283,"")</f>
        <v/>
      </c>
      <c r="N280" s="117" t="str">
        <f>IF(登録済データ!$B283&lt;&gt;0,登録済データ!L283,"")</f>
        <v/>
      </c>
      <c r="O280" s="117" t="str">
        <f>IF(登録済データ!$B283&lt;&gt;0,登録済データ!M283,"")</f>
        <v/>
      </c>
      <c r="P280" s="117" t="str">
        <f>IF(登録済データ!$B283&lt;&gt;0,登録済データ!N283,"")</f>
        <v/>
      </c>
      <c r="Q280" s="117" t="str">
        <f>IF(登録済データ!$B283&lt;&gt;0,登録済データ!O283,"")</f>
        <v/>
      </c>
      <c r="R280" s="117" t="str">
        <f>IF(登録済データ!$B283&lt;&gt;0,登録済データ!P283,"")</f>
        <v/>
      </c>
      <c r="S280" s="117" t="str">
        <f>IF(登録済データ!$B283&lt;&gt;0,登録済データ!Q283,"")</f>
        <v/>
      </c>
      <c r="T280" s="117" t="str">
        <f>IF(登録済データ!$B283&lt;&gt;0,登録済データ!R283,"")</f>
        <v/>
      </c>
      <c r="U280" s="117" t="str">
        <f>IF(登録済データ!$B283&lt;&gt;0,登録済データ!S283,"")</f>
        <v/>
      </c>
      <c r="V280" s="117" t="str">
        <f>IF(登録済データ!$B283&lt;&gt;0,登録済データ!T283,"")</f>
        <v/>
      </c>
      <c r="W280" s="117" t="str">
        <f>IF(登録済データ!$B283&lt;&gt;0,登録済データ!U283,"")</f>
        <v/>
      </c>
      <c r="X280" s="117" t="str">
        <f>IF(登録済データ!$B283&lt;&gt;0,登録済データ!V283,"")</f>
        <v/>
      </c>
      <c r="Y280" s="117" t="str">
        <f>IF(登録済データ!$B283&lt;&gt;0,登録済データ!W283,"")</f>
        <v/>
      </c>
      <c r="Z280" s="117" t="str">
        <f>IF(登録済データ!$B283&lt;&gt;0,登録済データ!X283,"")</f>
        <v/>
      </c>
      <c r="AA280" s="78" t="str">
        <f>IF($F280&lt;&gt;"",登録済データ!$C$4,"")</f>
        <v/>
      </c>
      <c r="AB280" s="78"/>
      <c r="AC280" s="78"/>
      <c r="AD280" s="117"/>
      <c r="AE280" s="78"/>
    </row>
    <row r="281" spans="1:31" s="120" customFormat="1" ht="13.5" customHeight="1">
      <c r="A281" s="37"/>
      <c r="B281" s="138" t="str">
        <f>IF($F281&lt;&gt;"",登録済データ!$C$2,"")</f>
        <v/>
      </c>
      <c r="C281" s="138" t="str">
        <f>IF($F281&lt;&gt;"",IF($I$1="企業コード3桁",LEFT(登録済データ!$C$3,3),LEFT(登録済データ!$C$3,6)),"")</f>
        <v/>
      </c>
      <c r="D281" s="138"/>
      <c r="E281" s="139" t="str">
        <f>IF(登録済データ!$B284&lt;&gt;0,登録済データ!C284,"")</f>
        <v/>
      </c>
      <c r="F281" s="139" t="str">
        <f>IF(登録済データ!$B284&lt;&gt;0,登録済データ!D284,"")</f>
        <v/>
      </c>
      <c r="G281" s="130" t="str">
        <f>IF(登録済データ!$B284&lt;&gt;0,登録済データ!E284,"")</f>
        <v/>
      </c>
      <c r="H281" s="125" t="str">
        <f>IF(登録済データ!$B284&lt;&gt;0,IF(登録済データ!F284&lt;&gt;"",登録済データ!F284,""),"")</f>
        <v/>
      </c>
      <c r="I281" s="125" t="str">
        <f>IF(登録済データ!$B284&lt;&gt;0,IF(登録済データ!G284&lt;&gt;"",登録済データ!G284,""),"")</f>
        <v/>
      </c>
      <c r="J281" s="125" t="str">
        <f>IF(登録済データ!$B284&lt;&gt;0,IF(登録済データ!H284&lt;&gt;"",登録済データ!H284,""),"")</f>
        <v/>
      </c>
      <c r="K281" s="125" t="str">
        <f>IF(登録済データ!$B284&lt;&gt;0,IF(登録済データ!I284&lt;&gt;"",登録済データ!I284,""),"")</f>
        <v/>
      </c>
      <c r="L281" s="117" t="str">
        <f>IF(登録済データ!$B284&lt;&gt;0,登録済データ!J284,"")</f>
        <v/>
      </c>
      <c r="M281" s="117" t="str">
        <f>IF(登録済データ!$B284&lt;&gt;0,登録済データ!K284,"")</f>
        <v/>
      </c>
      <c r="N281" s="117" t="str">
        <f>IF(登録済データ!$B284&lt;&gt;0,登録済データ!L284,"")</f>
        <v/>
      </c>
      <c r="O281" s="117" t="str">
        <f>IF(登録済データ!$B284&lt;&gt;0,登録済データ!M284,"")</f>
        <v/>
      </c>
      <c r="P281" s="117" t="str">
        <f>IF(登録済データ!$B284&lt;&gt;0,登録済データ!N284,"")</f>
        <v/>
      </c>
      <c r="Q281" s="117" t="str">
        <f>IF(登録済データ!$B284&lt;&gt;0,登録済データ!O284,"")</f>
        <v/>
      </c>
      <c r="R281" s="117" t="str">
        <f>IF(登録済データ!$B284&lt;&gt;0,登録済データ!P284,"")</f>
        <v/>
      </c>
      <c r="S281" s="117" t="str">
        <f>IF(登録済データ!$B284&lt;&gt;0,登録済データ!Q284,"")</f>
        <v/>
      </c>
      <c r="T281" s="117" t="str">
        <f>IF(登録済データ!$B284&lt;&gt;0,登録済データ!R284,"")</f>
        <v/>
      </c>
      <c r="U281" s="117" t="str">
        <f>IF(登録済データ!$B284&lt;&gt;0,登録済データ!S284,"")</f>
        <v/>
      </c>
      <c r="V281" s="117" t="str">
        <f>IF(登録済データ!$B284&lt;&gt;0,登録済データ!T284,"")</f>
        <v/>
      </c>
      <c r="W281" s="117" t="str">
        <f>IF(登録済データ!$B284&lt;&gt;0,登録済データ!U284,"")</f>
        <v/>
      </c>
      <c r="X281" s="117" t="str">
        <f>IF(登録済データ!$B284&lt;&gt;0,登録済データ!V284,"")</f>
        <v/>
      </c>
      <c r="Y281" s="117" t="str">
        <f>IF(登録済データ!$B284&lt;&gt;0,登録済データ!W284,"")</f>
        <v/>
      </c>
      <c r="Z281" s="117" t="str">
        <f>IF(登録済データ!$B284&lt;&gt;0,登録済データ!X284,"")</f>
        <v/>
      </c>
      <c r="AA281" s="78" t="str">
        <f>IF($F281&lt;&gt;"",登録済データ!$C$4,"")</f>
        <v/>
      </c>
      <c r="AB281" s="78"/>
      <c r="AC281" s="78"/>
      <c r="AD281" s="117"/>
      <c r="AE281" s="78"/>
    </row>
    <row r="282" spans="1:31" s="120" customFormat="1" ht="13.5" customHeight="1">
      <c r="A282" s="37"/>
      <c r="B282" s="138" t="str">
        <f>IF($F282&lt;&gt;"",登録済データ!$C$2,"")</f>
        <v/>
      </c>
      <c r="C282" s="138" t="str">
        <f>IF($F282&lt;&gt;"",IF($I$1="企業コード3桁",LEFT(登録済データ!$C$3,3),LEFT(登録済データ!$C$3,6)),"")</f>
        <v/>
      </c>
      <c r="D282" s="138"/>
      <c r="E282" s="139" t="str">
        <f>IF(登録済データ!$B285&lt;&gt;0,登録済データ!C285,"")</f>
        <v/>
      </c>
      <c r="F282" s="139" t="str">
        <f>IF(登録済データ!$B285&lt;&gt;0,登録済データ!D285,"")</f>
        <v/>
      </c>
      <c r="G282" s="130" t="str">
        <f>IF(登録済データ!$B285&lt;&gt;0,登録済データ!E285,"")</f>
        <v/>
      </c>
      <c r="H282" s="125" t="str">
        <f>IF(登録済データ!$B285&lt;&gt;0,IF(登録済データ!F285&lt;&gt;"",登録済データ!F285,""),"")</f>
        <v/>
      </c>
      <c r="I282" s="125" t="str">
        <f>IF(登録済データ!$B285&lt;&gt;0,IF(登録済データ!G285&lt;&gt;"",登録済データ!G285,""),"")</f>
        <v/>
      </c>
      <c r="J282" s="125" t="str">
        <f>IF(登録済データ!$B285&lt;&gt;0,IF(登録済データ!H285&lt;&gt;"",登録済データ!H285,""),"")</f>
        <v/>
      </c>
      <c r="K282" s="125" t="str">
        <f>IF(登録済データ!$B285&lt;&gt;0,IF(登録済データ!I285&lt;&gt;"",登録済データ!I285,""),"")</f>
        <v/>
      </c>
      <c r="L282" s="117" t="str">
        <f>IF(登録済データ!$B285&lt;&gt;0,登録済データ!J285,"")</f>
        <v/>
      </c>
      <c r="M282" s="117" t="str">
        <f>IF(登録済データ!$B285&lt;&gt;0,登録済データ!K285,"")</f>
        <v/>
      </c>
      <c r="N282" s="117" t="str">
        <f>IF(登録済データ!$B285&lt;&gt;0,登録済データ!L285,"")</f>
        <v/>
      </c>
      <c r="O282" s="117" t="str">
        <f>IF(登録済データ!$B285&lt;&gt;0,登録済データ!M285,"")</f>
        <v/>
      </c>
      <c r="P282" s="117" t="str">
        <f>IF(登録済データ!$B285&lt;&gt;0,登録済データ!N285,"")</f>
        <v/>
      </c>
      <c r="Q282" s="117" t="str">
        <f>IF(登録済データ!$B285&lt;&gt;0,登録済データ!O285,"")</f>
        <v/>
      </c>
      <c r="R282" s="117" t="str">
        <f>IF(登録済データ!$B285&lt;&gt;0,登録済データ!P285,"")</f>
        <v/>
      </c>
      <c r="S282" s="117" t="str">
        <f>IF(登録済データ!$B285&lt;&gt;0,登録済データ!Q285,"")</f>
        <v/>
      </c>
      <c r="T282" s="117" t="str">
        <f>IF(登録済データ!$B285&lt;&gt;0,登録済データ!R285,"")</f>
        <v/>
      </c>
      <c r="U282" s="117" t="str">
        <f>IF(登録済データ!$B285&lt;&gt;0,登録済データ!S285,"")</f>
        <v/>
      </c>
      <c r="V282" s="117" t="str">
        <f>IF(登録済データ!$B285&lt;&gt;0,登録済データ!T285,"")</f>
        <v/>
      </c>
      <c r="W282" s="117" t="str">
        <f>IF(登録済データ!$B285&lt;&gt;0,登録済データ!U285,"")</f>
        <v/>
      </c>
      <c r="X282" s="117" t="str">
        <f>IF(登録済データ!$B285&lt;&gt;0,登録済データ!V285,"")</f>
        <v/>
      </c>
      <c r="Y282" s="117" t="str">
        <f>IF(登録済データ!$B285&lt;&gt;0,登録済データ!W285,"")</f>
        <v/>
      </c>
      <c r="Z282" s="117" t="str">
        <f>IF(登録済データ!$B285&lt;&gt;0,登録済データ!X285,"")</f>
        <v/>
      </c>
      <c r="AA282" s="78" t="str">
        <f>IF($F282&lt;&gt;"",登録済データ!$C$4,"")</f>
        <v/>
      </c>
      <c r="AB282" s="78"/>
      <c r="AC282" s="78"/>
      <c r="AD282" s="117"/>
      <c r="AE282" s="78"/>
    </row>
    <row r="283" spans="1:31" s="120" customFormat="1" ht="13.5" customHeight="1">
      <c r="A283" s="37"/>
      <c r="B283" s="138" t="str">
        <f>IF($F283&lt;&gt;"",登録済データ!$C$2,"")</f>
        <v/>
      </c>
      <c r="C283" s="138" t="str">
        <f>IF($F283&lt;&gt;"",IF($I$1="企業コード3桁",LEFT(登録済データ!$C$3,3),LEFT(登録済データ!$C$3,6)),"")</f>
        <v/>
      </c>
      <c r="D283" s="138"/>
      <c r="E283" s="139" t="str">
        <f>IF(登録済データ!$B286&lt;&gt;0,登録済データ!C286,"")</f>
        <v/>
      </c>
      <c r="F283" s="139" t="str">
        <f>IF(登録済データ!$B286&lt;&gt;0,登録済データ!D286,"")</f>
        <v/>
      </c>
      <c r="G283" s="130" t="str">
        <f>IF(登録済データ!$B286&lt;&gt;0,登録済データ!E286,"")</f>
        <v/>
      </c>
      <c r="H283" s="125" t="str">
        <f>IF(登録済データ!$B286&lt;&gt;0,IF(登録済データ!F286&lt;&gt;"",登録済データ!F286,""),"")</f>
        <v/>
      </c>
      <c r="I283" s="125" t="str">
        <f>IF(登録済データ!$B286&lt;&gt;0,IF(登録済データ!G286&lt;&gt;"",登録済データ!G286,""),"")</f>
        <v/>
      </c>
      <c r="J283" s="125" t="str">
        <f>IF(登録済データ!$B286&lt;&gt;0,IF(登録済データ!H286&lt;&gt;"",登録済データ!H286,""),"")</f>
        <v/>
      </c>
      <c r="K283" s="125" t="str">
        <f>IF(登録済データ!$B286&lt;&gt;0,IF(登録済データ!I286&lt;&gt;"",登録済データ!I286,""),"")</f>
        <v/>
      </c>
      <c r="L283" s="117" t="str">
        <f>IF(登録済データ!$B286&lt;&gt;0,登録済データ!J286,"")</f>
        <v/>
      </c>
      <c r="M283" s="117" t="str">
        <f>IF(登録済データ!$B286&lt;&gt;0,登録済データ!K286,"")</f>
        <v/>
      </c>
      <c r="N283" s="117" t="str">
        <f>IF(登録済データ!$B286&lt;&gt;0,登録済データ!L286,"")</f>
        <v/>
      </c>
      <c r="O283" s="117" t="str">
        <f>IF(登録済データ!$B286&lt;&gt;0,登録済データ!M286,"")</f>
        <v/>
      </c>
      <c r="P283" s="117" t="str">
        <f>IF(登録済データ!$B286&lt;&gt;0,登録済データ!N286,"")</f>
        <v/>
      </c>
      <c r="Q283" s="117" t="str">
        <f>IF(登録済データ!$B286&lt;&gt;0,登録済データ!O286,"")</f>
        <v/>
      </c>
      <c r="R283" s="117" t="str">
        <f>IF(登録済データ!$B286&lt;&gt;0,登録済データ!P286,"")</f>
        <v/>
      </c>
      <c r="S283" s="117" t="str">
        <f>IF(登録済データ!$B286&lt;&gt;0,登録済データ!Q286,"")</f>
        <v/>
      </c>
      <c r="T283" s="117" t="str">
        <f>IF(登録済データ!$B286&lt;&gt;0,登録済データ!R286,"")</f>
        <v/>
      </c>
      <c r="U283" s="117" t="str">
        <f>IF(登録済データ!$B286&lt;&gt;0,登録済データ!S286,"")</f>
        <v/>
      </c>
      <c r="V283" s="117" t="str">
        <f>IF(登録済データ!$B286&lt;&gt;0,登録済データ!T286,"")</f>
        <v/>
      </c>
      <c r="W283" s="117" t="str">
        <f>IF(登録済データ!$B286&lt;&gt;0,登録済データ!U286,"")</f>
        <v/>
      </c>
      <c r="X283" s="117" t="str">
        <f>IF(登録済データ!$B286&lt;&gt;0,登録済データ!V286,"")</f>
        <v/>
      </c>
      <c r="Y283" s="117" t="str">
        <f>IF(登録済データ!$B286&lt;&gt;0,登録済データ!W286,"")</f>
        <v/>
      </c>
      <c r="Z283" s="117" t="str">
        <f>IF(登録済データ!$B286&lt;&gt;0,登録済データ!X286,"")</f>
        <v/>
      </c>
      <c r="AA283" s="78" t="str">
        <f>IF($F283&lt;&gt;"",登録済データ!$C$4,"")</f>
        <v/>
      </c>
      <c r="AB283" s="78"/>
      <c r="AC283" s="78"/>
      <c r="AD283" s="117"/>
      <c r="AE283" s="78"/>
    </row>
    <row r="284" spans="1:31" s="120" customFormat="1" ht="13.5" customHeight="1">
      <c r="A284" s="37"/>
      <c r="B284" s="138" t="str">
        <f>IF($F284&lt;&gt;"",登録済データ!$C$2,"")</f>
        <v/>
      </c>
      <c r="C284" s="138" t="str">
        <f>IF($F284&lt;&gt;"",IF($I$1="企業コード3桁",LEFT(登録済データ!$C$3,3),LEFT(登録済データ!$C$3,6)),"")</f>
        <v/>
      </c>
      <c r="D284" s="138"/>
      <c r="E284" s="139" t="str">
        <f>IF(登録済データ!$B287&lt;&gt;0,登録済データ!C287,"")</f>
        <v/>
      </c>
      <c r="F284" s="139" t="str">
        <f>IF(登録済データ!$B287&lt;&gt;0,登録済データ!D287,"")</f>
        <v/>
      </c>
      <c r="G284" s="130" t="str">
        <f>IF(登録済データ!$B287&lt;&gt;0,登録済データ!E287,"")</f>
        <v/>
      </c>
      <c r="H284" s="125" t="str">
        <f>IF(登録済データ!$B287&lt;&gt;0,IF(登録済データ!F287&lt;&gt;"",登録済データ!F287,""),"")</f>
        <v/>
      </c>
      <c r="I284" s="125" t="str">
        <f>IF(登録済データ!$B287&lt;&gt;0,IF(登録済データ!G287&lt;&gt;"",登録済データ!G287,""),"")</f>
        <v/>
      </c>
      <c r="J284" s="125" t="str">
        <f>IF(登録済データ!$B287&lt;&gt;0,IF(登録済データ!H287&lt;&gt;"",登録済データ!H287,""),"")</f>
        <v/>
      </c>
      <c r="K284" s="125" t="str">
        <f>IF(登録済データ!$B287&lt;&gt;0,IF(登録済データ!I287&lt;&gt;"",登録済データ!I287,""),"")</f>
        <v/>
      </c>
      <c r="L284" s="117" t="str">
        <f>IF(登録済データ!$B287&lt;&gt;0,登録済データ!J287,"")</f>
        <v/>
      </c>
      <c r="M284" s="117" t="str">
        <f>IF(登録済データ!$B287&lt;&gt;0,登録済データ!K287,"")</f>
        <v/>
      </c>
      <c r="N284" s="117" t="str">
        <f>IF(登録済データ!$B287&lt;&gt;0,登録済データ!L287,"")</f>
        <v/>
      </c>
      <c r="O284" s="117" t="str">
        <f>IF(登録済データ!$B287&lt;&gt;0,登録済データ!M287,"")</f>
        <v/>
      </c>
      <c r="P284" s="117" t="str">
        <f>IF(登録済データ!$B287&lt;&gt;0,登録済データ!N287,"")</f>
        <v/>
      </c>
      <c r="Q284" s="117" t="str">
        <f>IF(登録済データ!$B287&lt;&gt;0,登録済データ!O287,"")</f>
        <v/>
      </c>
      <c r="R284" s="117" t="str">
        <f>IF(登録済データ!$B287&lt;&gt;0,登録済データ!P287,"")</f>
        <v/>
      </c>
      <c r="S284" s="117" t="str">
        <f>IF(登録済データ!$B287&lt;&gt;0,登録済データ!Q287,"")</f>
        <v/>
      </c>
      <c r="T284" s="117" t="str">
        <f>IF(登録済データ!$B287&lt;&gt;0,登録済データ!R287,"")</f>
        <v/>
      </c>
      <c r="U284" s="117" t="str">
        <f>IF(登録済データ!$B287&lt;&gt;0,登録済データ!S287,"")</f>
        <v/>
      </c>
      <c r="V284" s="117" t="str">
        <f>IF(登録済データ!$B287&lt;&gt;0,登録済データ!T287,"")</f>
        <v/>
      </c>
      <c r="W284" s="117" t="str">
        <f>IF(登録済データ!$B287&lt;&gt;0,登録済データ!U287,"")</f>
        <v/>
      </c>
      <c r="X284" s="117" t="str">
        <f>IF(登録済データ!$B287&lt;&gt;0,登録済データ!V287,"")</f>
        <v/>
      </c>
      <c r="Y284" s="117" t="str">
        <f>IF(登録済データ!$B287&lt;&gt;0,登録済データ!W287,"")</f>
        <v/>
      </c>
      <c r="Z284" s="117" t="str">
        <f>IF(登録済データ!$B287&lt;&gt;0,登録済データ!X287,"")</f>
        <v/>
      </c>
      <c r="AA284" s="78" t="str">
        <f>IF($F284&lt;&gt;"",登録済データ!$C$4,"")</f>
        <v/>
      </c>
      <c r="AB284" s="78"/>
      <c r="AC284" s="78"/>
      <c r="AD284" s="117"/>
      <c r="AE284" s="78"/>
    </row>
    <row r="285" spans="1:31" s="120" customFormat="1" ht="13.5" customHeight="1">
      <c r="A285" s="37"/>
      <c r="B285" s="138" t="str">
        <f>IF($F285&lt;&gt;"",登録済データ!$C$2,"")</f>
        <v/>
      </c>
      <c r="C285" s="138" t="str">
        <f>IF($F285&lt;&gt;"",IF($I$1="企業コード3桁",LEFT(登録済データ!$C$3,3),LEFT(登録済データ!$C$3,6)),"")</f>
        <v/>
      </c>
      <c r="D285" s="138"/>
      <c r="E285" s="139" t="str">
        <f>IF(登録済データ!$B288&lt;&gt;0,登録済データ!C288,"")</f>
        <v/>
      </c>
      <c r="F285" s="139" t="str">
        <f>IF(登録済データ!$B288&lt;&gt;0,登録済データ!D288,"")</f>
        <v/>
      </c>
      <c r="G285" s="130" t="str">
        <f>IF(登録済データ!$B288&lt;&gt;0,登録済データ!E288,"")</f>
        <v/>
      </c>
      <c r="H285" s="125" t="str">
        <f>IF(登録済データ!$B288&lt;&gt;0,IF(登録済データ!F288&lt;&gt;"",登録済データ!F288,""),"")</f>
        <v/>
      </c>
      <c r="I285" s="125" t="str">
        <f>IF(登録済データ!$B288&lt;&gt;0,IF(登録済データ!G288&lt;&gt;"",登録済データ!G288,""),"")</f>
        <v/>
      </c>
      <c r="J285" s="125" t="str">
        <f>IF(登録済データ!$B288&lt;&gt;0,IF(登録済データ!H288&lt;&gt;"",登録済データ!H288,""),"")</f>
        <v/>
      </c>
      <c r="K285" s="125" t="str">
        <f>IF(登録済データ!$B288&lt;&gt;0,IF(登録済データ!I288&lt;&gt;"",登録済データ!I288,""),"")</f>
        <v/>
      </c>
      <c r="L285" s="117" t="str">
        <f>IF(登録済データ!$B288&lt;&gt;0,登録済データ!J288,"")</f>
        <v/>
      </c>
      <c r="M285" s="117" t="str">
        <f>IF(登録済データ!$B288&lt;&gt;0,登録済データ!K288,"")</f>
        <v/>
      </c>
      <c r="N285" s="117" t="str">
        <f>IF(登録済データ!$B288&lt;&gt;0,登録済データ!L288,"")</f>
        <v/>
      </c>
      <c r="O285" s="117" t="str">
        <f>IF(登録済データ!$B288&lt;&gt;0,登録済データ!M288,"")</f>
        <v/>
      </c>
      <c r="P285" s="117" t="str">
        <f>IF(登録済データ!$B288&lt;&gt;0,登録済データ!N288,"")</f>
        <v/>
      </c>
      <c r="Q285" s="117" t="str">
        <f>IF(登録済データ!$B288&lt;&gt;0,登録済データ!O288,"")</f>
        <v/>
      </c>
      <c r="R285" s="117" t="str">
        <f>IF(登録済データ!$B288&lt;&gt;0,登録済データ!P288,"")</f>
        <v/>
      </c>
      <c r="S285" s="117" t="str">
        <f>IF(登録済データ!$B288&lt;&gt;0,登録済データ!Q288,"")</f>
        <v/>
      </c>
      <c r="T285" s="117" t="str">
        <f>IF(登録済データ!$B288&lt;&gt;0,登録済データ!R288,"")</f>
        <v/>
      </c>
      <c r="U285" s="117" t="str">
        <f>IF(登録済データ!$B288&lt;&gt;0,登録済データ!S288,"")</f>
        <v/>
      </c>
      <c r="V285" s="117" t="str">
        <f>IF(登録済データ!$B288&lt;&gt;0,登録済データ!T288,"")</f>
        <v/>
      </c>
      <c r="W285" s="117" t="str">
        <f>IF(登録済データ!$B288&lt;&gt;0,登録済データ!U288,"")</f>
        <v/>
      </c>
      <c r="X285" s="117" t="str">
        <f>IF(登録済データ!$B288&lt;&gt;0,登録済データ!V288,"")</f>
        <v/>
      </c>
      <c r="Y285" s="117" t="str">
        <f>IF(登録済データ!$B288&lt;&gt;0,登録済データ!W288,"")</f>
        <v/>
      </c>
      <c r="Z285" s="117" t="str">
        <f>IF(登録済データ!$B288&lt;&gt;0,登録済データ!X288,"")</f>
        <v/>
      </c>
      <c r="AA285" s="78" t="str">
        <f>IF($F285&lt;&gt;"",登録済データ!$C$4,"")</f>
        <v/>
      </c>
      <c r="AB285" s="78"/>
      <c r="AC285" s="78"/>
      <c r="AD285" s="117"/>
      <c r="AE285" s="78"/>
    </row>
    <row r="286" spans="1:31" s="120" customFormat="1" ht="13.5" customHeight="1">
      <c r="A286" s="37"/>
      <c r="B286" s="138" t="str">
        <f>IF($F286&lt;&gt;"",登録済データ!$C$2,"")</f>
        <v/>
      </c>
      <c r="C286" s="138" t="str">
        <f>IF($F286&lt;&gt;"",IF($I$1="企業コード3桁",LEFT(登録済データ!$C$3,3),LEFT(登録済データ!$C$3,6)),"")</f>
        <v/>
      </c>
      <c r="D286" s="138"/>
      <c r="E286" s="139" t="str">
        <f>IF(登録済データ!$B289&lt;&gt;0,登録済データ!C289,"")</f>
        <v/>
      </c>
      <c r="F286" s="139" t="str">
        <f>IF(登録済データ!$B289&lt;&gt;0,登録済データ!D289,"")</f>
        <v/>
      </c>
      <c r="G286" s="130" t="str">
        <f>IF(登録済データ!$B289&lt;&gt;0,登録済データ!E289,"")</f>
        <v/>
      </c>
      <c r="H286" s="125" t="str">
        <f>IF(登録済データ!$B289&lt;&gt;0,IF(登録済データ!F289&lt;&gt;"",登録済データ!F289,""),"")</f>
        <v/>
      </c>
      <c r="I286" s="125" t="str">
        <f>IF(登録済データ!$B289&lt;&gt;0,IF(登録済データ!G289&lt;&gt;"",登録済データ!G289,""),"")</f>
        <v/>
      </c>
      <c r="J286" s="125" t="str">
        <f>IF(登録済データ!$B289&lt;&gt;0,IF(登録済データ!H289&lt;&gt;"",登録済データ!H289,""),"")</f>
        <v/>
      </c>
      <c r="K286" s="125" t="str">
        <f>IF(登録済データ!$B289&lt;&gt;0,IF(登録済データ!I289&lt;&gt;"",登録済データ!I289,""),"")</f>
        <v/>
      </c>
      <c r="L286" s="117" t="str">
        <f>IF(登録済データ!$B289&lt;&gt;0,登録済データ!J289,"")</f>
        <v/>
      </c>
      <c r="M286" s="117" t="str">
        <f>IF(登録済データ!$B289&lt;&gt;0,登録済データ!K289,"")</f>
        <v/>
      </c>
      <c r="N286" s="117" t="str">
        <f>IF(登録済データ!$B289&lt;&gt;0,登録済データ!L289,"")</f>
        <v/>
      </c>
      <c r="O286" s="117" t="str">
        <f>IF(登録済データ!$B289&lt;&gt;0,登録済データ!M289,"")</f>
        <v/>
      </c>
      <c r="P286" s="117" t="str">
        <f>IF(登録済データ!$B289&lt;&gt;0,登録済データ!N289,"")</f>
        <v/>
      </c>
      <c r="Q286" s="117" t="str">
        <f>IF(登録済データ!$B289&lt;&gt;0,登録済データ!O289,"")</f>
        <v/>
      </c>
      <c r="R286" s="117" t="str">
        <f>IF(登録済データ!$B289&lt;&gt;0,登録済データ!P289,"")</f>
        <v/>
      </c>
      <c r="S286" s="117" t="str">
        <f>IF(登録済データ!$B289&lt;&gt;0,登録済データ!Q289,"")</f>
        <v/>
      </c>
      <c r="T286" s="117" t="str">
        <f>IF(登録済データ!$B289&lt;&gt;0,登録済データ!R289,"")</f>
        <v/>
      </c>
      <c r="U286" s="117" t="str">
        <f>IF(登録済データ!$B289&lt;&gt;0,登録済データ!S289,"")</f>
        <v/>
      </c>
      <c r="V286" s="117" t="str">
        <f>IF(登録済データ!$B289&lt;&gt;0,登録済データ!T289,"")</f>
        <v/>
      </c>
      <c r="W286" s="117" t="str">
        <f>IF(登録済データ!$B289&lt;&gt;0,登録済データ!U289,"")</f>
        <v/>
      </c>
      <c r="X286" s="117" t="str">
        <f>IF(登録済データ!$B289&lt;&gt;0,登録済データ!V289,"")</f>
        <v/>
      </c>
      <c r="Y286" s="117" t="str">
        <f>IF(登録済データ!$B289&lt;&gt;0,登録済データ!W289,"")</f>
        <v/>
      </c>
      <c r="Z286" s="117" t="str">
        <f>IF(登録済データ!$B289&lt;&gt;0,登録済データ!X289,"")</f>
        <v/>
      </c>
      <c r="AA286" s="78" t="str">
        <f>IF($F286&lt;&gt;"",登録済データ!$C$4,"")</f>
        <v/>
      </c>
      <c r="AB286" s="78"/>
      <c r="AC286" s="78"/>
      <c r="AD286" s="117"/>
      <c r="AE286" s="78"/>
    </row>
    <row r="287" spans="1:31" s="120" customFormat="1" ht="13.5" customHeight="1">
      <c r="A287" s="37"/>
      <c r="B287" s="138" t="str">
        <f>IF($F287&lt;&gt;"",登録済データ!$C$2,"")</f>
        <v/>
      </c>
      <c r="C287" s="138" t="str">
        <f>IF($F287&lt;&gt;"",IF($I$1="企業コード3桁",LEFT(登録済データ!$C$3,3),LEFT(登録済データ!$C$3,6)),"")</f>
        <v/>
      </c>
      <c r="D287" s="138"/>
      <c r="E287" s="139" t="str">
        <f>IF(登録済データ!$B290&lt;&gt;0,登録済データ!C290,"")</f>
        <v/>
      </c>
      <c r="F287" s="139" t="str">
        <f>IF(登録済データ!$B290&lt;&gt;0,登録済データ!D290,"")</f>
        <v/>
      </c>
      <c r="G287" s="130" t="str">
        <f>IF(登録済データ!$B290&lt;&gt;0,登録済データ!E290,"")</f>
        <v/>
      </c>
      <c r="H287" s="125" t="str">
        <f>IF(登録済データ!$B290&lt;&gt;0,IF(登録済データ!F290&lt;&gt;"",登録済データ!F290,""),"")</f>
        <v/>
      </c>
      <c r="I287" s="125" t="str">
        <f>IF(登録済データ!$B290&lt;&gt;0,IF(登録済データ!G290&lt;&gt;"",登録済データ!G290,""),"")</f>
        <v/>
      </c>
      <c r="J287" s="125" t="str">
        <f>IF(登録済データ!$B290&lt;&gt;0,IF(登録済データ!H290&lt;&gt;"",登録済データ!H290,""),"")</f>
        <v/>
      </c>
      <c r="K287" s="125" t="str">
        <f>IF(登録済データ!$B290&lt;&gt;0,IF(登録済データ!I290&lt;&gt;"",登録済データ!I290,""),"")</f>
        <v/>
      </c>
      <c r="L287" s="117" t="str">
        <f>IF(登録済データ!$B290&lt;&gt;0,登録済データ!J290,"")</f>
        <v/>
      </c>
      <c r="M287" s="117" t="str">
        <f>IF(登録済データ!$B290&lt;&gt;0,登録済データ!K290,"")</f>
        <v/>
      </c>
      <c r="N287" s="117" t="str">
        <f>IF(登録済データ!$B290&lt;&gt;0,登録済データ!L290,"")</f>
        <v/>
      </c>
      <c r="O287" s="117" t="str">
        <f>IF(登録済データ!$B290&lt;&gt;0,登録済データ!M290,"")</f>
        <v/>
      </c>
      <c r="P287" s="117" t="str">
        <f>IF(登録済データ!$B290&lt;&gt;0,登録済データ!N290,"")</f>
        <v/>
      </c>
      <c r="Q287" s="117" t="str">
        <f>IF(登録済データ!$B290&lt;&gt;0,登録済データ!O290,"")</f>
        <v/>
      </c>
      <c r="R287" s="117" t="str">
        <f>IF(登録済データ!$B290&lt;&gt;0,登録済データ!P290,"")</f>
        <v/>
      </c>
      <c r="S287" s="117" t="str">
        <f>IF(登録済データ!$B290&lt;&gt;0,登録済データ!Q290,"")</f>
        <v/>
      </c>
      <c r="T287" s="117" t="str">
        <f>IF(登録済データ!$B290&lt;&gt;0,登録済データ!R290,"")</f>
        <v/>
      </c>
      <c r="U287" s="117" t="str">
        <f>IF(登録済データ!$B290&lt;&gt;0,登録済データ!S290,"")</f>
        <v/>
      </c>
      <c r="V287" s="117" t="str">
        <f>IF(登録済データ!$B290&lt;&gt;0,登録済データ!T290,"")</f>
        <v/>
      </c>
      <c r="W287" s="117" t="str">
        <f>IF(登録済データ!$B290&lt;&gt;0,登録済データ!U290,"")</f>
        <v/>
      </c>
      <c r="X287" s="117" t="str">
        <f>IF(登録済データ!$B290&lt;&gt;0,登録済データ!V290,"")</f>
        <v/>
      </c>
      <c r="Y287" s="117" t="str">
        <f>IF(登録済データ!$B290&lt;&gt;0,登録済データ!W290,"")</f>
        <v/>
      </c>
      <c r="Z287" s="117" t="str">
        <f>IF(登録済データ!$B290&lt;&gt;0,登録済データ!X290,"")</f>
        <v/>
      </c>
      <c r="AA287" s="78" t="str">
        <f>IF($F287&lt;&gt;"",登録済データ!$C$4,"")</f>
        <v/>
      </c>
      <c r="AB287" s="78"/>
      <c r="AC287" s="78"/>
      <c r="AD287" s="117"/>
      <c r="AE287" s="78"/>
    </row>
    <row r="288" spans="1:31" s="120" customFormat="1" ht="13.5" customHeight="1">
      <c r="A288" s="37"/>
      <c r="B288" s="138" t="str">
        <f>IF($F288&lt;&gt;"",登録済データ!$C$2,"")</f>
        <v/>
      </c>
      <c r="C288" s="138" t="str">
        <f>IF($F288&lt;&gt;"",IF($I$1="企業コード3桁",LEFT(登録済データ!$C$3,3),LEFT(登録済データ!$C$3,6)),"")</f>
        <v/>
      </c>
      <c r="D288" s="138"/>
      <c r="E288" s="139" t="str">
        <f>IF(登録済データ!$B291&lt;&gt;0,登録済データ!C291,"")</f>
        <v/>
      </c>
      <c r="F288" s="139" t="str">
        <f>IF(登録済データ!$B291&lt;&gt;0,登録済データ!D291,"")</f>
        <v/>
      </c>
      <c r="G288" s="130" t="str">
        <f>IF(登録済データ!$B291&lt;&gt;0,登録済データ!E291,"")</f>
        <v/>
      </c>
      <c r="H288" s="125" t="str">
        <f>IF(登録済データ!$B291&lt;&gt;0,IF(登録済データ!F291&lt;&gt;"",登録済データ!F291,""),"")</f>
        <v/>
      </c>
      <c r="I288" s="125" t="str">
        <f>IF(登録済データ!$B291&lt;&gt;0,IF(登録済データ!G291&lt;&gt;"",登録済データ!G291,""),"")</f>
        <v/>
      </c>
      <c r="J288" s="125" t="str">
        <f>IF(登録済データ!$B291&lt;&gt;0,IF(登録済データ!H291&lt;&gt;"",登録済データ!H291,""),"")</f>
        <v/>
      </c>
      <c r="K288" s="125" t="str">
        <f>IF(登録済データ!$B291&lt;&gt;0,IF(登録済データ!I291&lt;&gt;"",登録済データ!I291,""),"")</f>
        <v/>
      </c>
      <c r="L288" s="117" t="str">
        <f>IF(登録済データ!$B291&lt;&gt;0,登録済データ!J291,"")</f>
        <v/>
      </c>
      <c r="M288" s="117" t="str">
        <f>IF(登録済データ!$B291&lt;&gt;0,登録済データ!K291,"")</f>
        <v/>
      </c>
      <c r="N288" s="117" t="str">
        <f>IF(登録済データ!$B291&lt;&gt;0,登録済データ!L291,"")</f>
        <v/>
      </c>
      <c r="O288" s="117" t="str">
        <f>IF(登録済データ!$B291&lt;&gt;0,登録済データ!M291,"")</f>
        <v/>
      </c>
      <c r="P288" s="117" t="str">
        <f>IF(登録済データ!$B291&lt;&gt;0,登録済データ!N291,"")</f>
        <v/>
      </c>
      <c r="Q288" s="117" t="str">
        <f>IF(登録済データ!$B291&lt;&gt;0,登録済データ!O291,"")</f>
        <v/>
      </c>
      <c r="R288" s="117" t="str">
        <f>IF(登録済データ!$B291&lt;&gt;0,登録済データ!P291,"")</f>
        <v/>
      </c>
      <c r="S288" s="117" t="str">
        <f>IF(登録済データ!$B291&lt;&gt;0,登録済データ!Q291,"")</f>
        <v/>
      </c>
      <c r="T288" s="117" t="str">
        <f>IF(登録済データ!$B291&lt;&gt;0,登録済データ!R291,"")</f>
        <v/>
      </c>
      <c r="U288" s="117" t="str">
        <f>IF(登録済データ!$B291&lt;&gt;0,登録済データ!S291,"")</f>
        <v/>
      </c>
      <c r="V288" s="117" t="str">
        <f>IF(登録済データ!$B291&lt;&gt;0,登録済データ!T291,"")</f>
        <v/>
      </c>
      <c r="W288" s="117" t="str">
        <f>IF(登録済データ!$B291&lt;&gt;0,登録済データ!U291,"")</f>
        <v/>
      </c>
      <c r="X288" s="117" t="str">
        <f>IF(登録済データ!$B291&lt;&gt;0,登録済データ!V291,"")</f>
        <v/>
      </c>
      <c r="Y288" s="117" t="str">
        <f>IF(登録済データ!$B291&lt;&gt;0,登録済データ!W291,"")</f>
        <v/>
      </c>
      <c r="Z288" s="117" t="str">
        <f>IF(登録済データ!$B291&lt;&gt;0,登録済データ!X291,"")</f>
        <v/>
      </c>
      <c r="AA288" s="78" t="str">
        <f>IF($F288&lt;&gt;"",登録済データ!$C$4,"")</f>
        <v/>
      </c>
      <c r="AB288" s="78"/>
      <c r="AC288" s="78"/>
      <c r="AD288" s="117"/>
      <c r="AE288" s="78"/>
    </row>
    <row r="289" spans="1:31" ht="13.5" customHeight="1">
      <c r="A289" s="37"/>
      <c r="B289" s="138" t="str">
        <f>IF($F289&lt;&gt;"",登録済データ!$C$2,"")</f>
        <v/>
      </c>
      <c r="C289" s="138" t="str">
        <f>IF($F289&lt;&gt;"",IF($I$1="企業コード3桁",LEFT(登録済データ!$C$3,3),LEFT(登録済データ!$C$3,6)),"")</f>
        <v/>
      </c>
      <c r="D289" s="138"/>
      <c r="E289" s="139" t="str">
        <f>IF(登録済データ!$B292&lt;&gt;0,登録済データ!C292,"")</f>
        <v/>
      </c>
      <c r="F289" s="139" t="str">
        <f>IF(登録済データ!$B292&lt;&gt;0,登録済データ!D292,"")</f>
        <v/>
      </c>
      <c r="G289" s="130" t="str">
        <f>IF(登録済データ!$B292&lt;&gt;0,登録済データ!E292,"")</f>
        <v/>
      </c>
      <c r="H289" s="125" t="str">
        <f>IF(登録済データ!$B292&lt;&gt;0,IF(登録済データ!F292&lt;&gt;"",登録済データ!F292,""),"")</f>
        <v/>
      </c>
      <c r="I289" s="125" t="str">
        <f>IF(登録済データ!$B292&lt;&gt;0,IF(登録済データ!G292&lt;&gt;"",登録済データ!G292,""),"")</f>
        <v/>
      </c>
      <c r="J289" s="125" t="str">
        <f>IF(登録済データ!$B292&lt;&gt;0,IF(登録済データ!H292&lt;&gt;"",登録済データ!H292,""),"")</f>
        <v/>
      </c>
      <c r="K289" s="125" t="str">
        <f>IF(登録済データ!$B292&lt;&gt;0,IF(登録済データ!I292&lt;&gt;"",登録済データ!I292,""),"")</f>
        <v/>
      </c>
      <c r="L289" s="117" t="str">
        <f>IF(登録済データ!$B292&lt;&gt;0,登録済データ!J292,"")</f>
        <v/>
      </c>
      <c r="M289" s="117" t="str">
        <f>IF(登録済データ!$B292&lt;&gt;0,登録済データ!K292,"")</f>
        <v/>
      </c>
      <c r="N289" s="117" t="str">
        <f>IF(登録済データ!$B292&lt;&gt;0,登録済データ!L292,"")</f>
        <v/>
      </c>
      <c r="O289" s="117" t="str">
        <f>IF(登録済データ!$B292&lt;&gt;0,登録済データ!M292,"")</f>
        <v/>
      </c>
      <c r="P289" s="117" t="str">
        <f>IF(登録済データ!$B292&lt;&gt;0,登録済データ!N292,"")</f>
        <v/>
      </c>
      <c r="Q289" s="117" t="str">
        <f>IF(登録済データ!$B292&lt;&gt;0,登録済データ!O292,"")</f>
        <v/>
      </c>
      <c r="R289" s="117" t="str">
        <f>IF(登録済データ!$B292&lt;&gt;0,登録済データ!P292,"")</f>
        <v/>
      </c>
      <c r="S289" s="117" t="str">
        <f>IF(登録済データ!$B292&lt;&gt;0,登録済データ!Q292,"")</f>
        <v/>
      </c>
      <c r="T289" s="117" t="str">
        <f>IF(登録済データ!$B292&lt;&gt;0,登録済データ!R292,"")</f>
        <v/>
      </c>
      <c r="U289" s="117" t="str">
        <f>IF(登録済データ!$B292&lt;&gt;0,登録済データ!S292,"")</f>
        <v/>
      </c>
      <c r="V289" s="117" t="str">
        <f>IF(登録済データ!$B292&lt;&gt;0,登録済データ!T292,"")</f>
        <v/>
      </c>
      <c r="W289" s="117" t="str">
        <f>IF(登録済データ!$B292&lt;&gt;0,登録済データ!U292,"")</f>
        <v/>
      </c>
      <c r="X289" s="117" t="str">
        <f>IF(登録済データ!$B292&lt;&gt;0,登録済データ!V292,"")</f>
        <v/>
      </c>
      <c r="Y289" s="117" t="str">
        <f>IF(登録済データ!$B292&lt;&gt;0,登録済データ!W292,"")</f>
        <v/>
      </c>
      <c r="Z289" s="117" t="str">
        <f>IF(登録済データ!$B292&lt;&gt;0,登録済データ!X292,"")</f>
        <v/>
      </c>
      <c r="AA289" s="78" t="str">
        <f>IF($F289&lt;&gt;"",登録済データ!$C$4,"")</f>
        <v/>
      </c>
      <c r="AB289" s="78"/>
      <c r="AC289" s="78"/>
      <c r="AD289" s="117"/>
      <c r="AE289" s="78"/>
    </row>
    <row r="290" spans="1:31" ht="13.5" customHeight="1">
      <c r="A290" s="37"/>
      <c r="B290" s="138" t="str">
        <f>IF($F290&lt;&gt;"",登録済データ!$C$2,"")</f>
        <v/>
      </c>
      <c r="C290" s="138" t="str">
        <f>IF($F290&lt;&gt;"",IF($I$1="企業コード3桁",LEFT(登録済データ!$C$3,3),LEFT(登録済データ!$C$3,6)),"")</f>
        <v/>
      </c>
      <c r="D290" s="138"/>
      <c r="E290" s="139" t="str">
        <f>IF(登録済データ!$B293&lt;&gt;0,登録済データ!C293,"")</f>
        <v/>
      </c>
      <c r="F290" s="139" t="str">
        <f>IF(登録済データ!$B293&lt;&gt;0,登録済データ!D293,"")</f>
        <v/>
      </c>
      <c r="G290" s="130" t="str">
        <f>IF(登録済データ!$B293&lt;&gt;0,登録済データ!E293,"")</f>
        <v/>
      </c>
      <c r="H290" s="125" t="str">
        <f>IF(登録済データ!$B293&lt;&gt;0,IF(登録済データ!F293&lt;&gt;"",登録済データ!F293,""),"")</f>
        <v/>
      </c>
      <c r="I290" s="125" t="str">
        <f>IF(登録済データ!$B293&lt;&gt;0,IF(登録済データ!G293&lt;&gt;"",登録済データ!G293,""),"")</f>
        <v/>
      </c>
      <c r="J290" s="125" t="str">
        <f>IF(登録済データ!$B293&lt;&gt;0,IF(登録済データ!H293&lt;&gt;"",登録済データ!H293,""),"")</f>
        <v/>
      </c>
      <c r="K290" s="125" t="str">
        <f>IF(登録済データ!$B293&lt;&gt;0,IF(登録済データ!I293&lt;&gt;"",登録済データ!I293,""),"")</f>
        <v/>
      </c>
      <c r="L290" s="117" t="str">
        <f>IF(登録済データ!$B293&lt;&gt;0,登録済データ!J293,"")</f>
        <v/>
      </c>
      <c r="M290" s="117" t="str">
        <f>IF(登録済データ!$B293&lt;&gt;0,登録済データ!K293,"")</f>
        <v/>
      </c>
      <c r="N290" s="117" t="str">
        <f>IF(登録済データ!$B293&lt;&gt;0,登録済データ!L293,"")</f>
        <v/>
      </c>
      <c r="O290" s="117" t="str">
        <f>IF(登録済データ!$B293&lt;&gt;0,登録済データ!M293,"")</f>
        <v/>
      </c>
      <c r="P290" s="117" t="str">
        <f>IF(登録済データ!$B293&lt;&gt;0,登録済データ!N293,"")</f>
        <v/>
      </c>
      <c r="Q290" s="117" t="str">
        <f>IF(登録済データ!$B293&lt;&gt;0,登録済データ!O293,"")</f>
        <v/>
      </c>
      <c r="R290" s="117" t="str">
        <f>IF(登録済データ!$B293&lt;&gt;0,登録済データ!P293,"")</f>
        <v/>
      </c>
      <c r="S290" s="117" t="str">
        <f>IF(登録済データ!$B293&lt;&gt;0,登録済データ!Q293,"")</f>
        <v/>
      </c>
      <c r="T290" s="117" t="str">
        <f>IF(登録済データ!$B293&lt;&gt;0,登録済データ!R293,"")</f>
        <v/>
      </c>
      <c r="U290" s="117" t="str">
        <f>IF(登録済データ!$B293&lt;&gt;0,登録済データ!S293,"")</f>
        <v/>
      </c>
      <c r="V290" s="117" t="str">
        <f>IF(登録済データ!$B293&lt;&gt;0,登録済データ!T293,"")</f>
        <v/>
      </c>
      <c r="W290" s="117" t="str">
        <f>IF(登録済データ!$B293&lt;&gt;0,登録済データ!U293,"")</f>
        <v/>
      </c>
      <c r="X290" s="117" t="str">
        <f>IF(登録済データ!$B293&lt;&gt;0,登録済データ!V293,"")</f>
        <v/>
      </c>
      <c r="Y290" s="117" t="str">
        <f>IF(登録済データ!$B293&lt;&gt;0,登録済データ!W293,"")</f>
        <v/>
      </c>
      <c r="Z290" s="117" t="str">
        <f>IF(登録済データ!$B293&lt;&gt;0,登録済データ!X293,"")</f>
        <v/>
      </c>
      <c r="AA290" s="78" t="str">
        <f>IF($F290&lt;&gt;"",登録済データ!$C$4,"")</f>
        <v/>
      </c>
      <c r="AB290" s="78"/>
      <c r="AC290" s="78"/>
      <c r="AD290" s="117"/>
      <c r="AE290" s="78"/>
    </row>
    <row r="291" spans="1:31" ht="13.5" customHeight="1">
      <c r="A291" s="37"/>
      <c r="B291" s="138" t="str">
        <f>IF($F291&lt;&gt;"",登録済データ!$C$2,"")</f>
        <v/>
      </c>
      <c r="C291" s="138" t="str">
        <f>IF($F291&lt;&gt;"",IF($I$1="企業コード3桁",LEFT(登録済データ!$C$3,3),LEFT(登録済データ!$C$3,6)),"")</f>
        <v/>
      </c>
      <c r="D291" s="138"/>
      <c r="E291" s="139" t="str">
        <f>IF(登録済データ!$B294&lt;&gt;0,登録済データ!C294,"")</f>
        <v/>
      </c>
      <c r="F291" s="139" t="str">
        <f>IF(登録済データ!$B294&lt;&gt;0,登録済データ!D294,"")</f>
        <v/>
      </c>
      <c r="G291" s="130" t="str">
        <f>IF(登録済データ!$B294&lt;&gt;0,登録済データ!E294,"")</f>
        <v/>
      </c>
      <c r="H291" s="125" t="str">
        <f>IF(登録済データ!$B294&lt;&gt;0,IF(登録済データ!F294&lt;&gt;"",登録済データ!F294,""),"")</f>
        <v/>
      </c>
      <c r="I291" s="125" t="str">
        <f>IF(登録済データ!$B294&lt;&gt;0,IF(登録済データ!G294&lt;&gt;"",登録済データ!G294,""),"")</f>
        <v/>
      </c>
      <c r="J291" s="125" t="str">
        <f>IF(登録済データ!$B294&lt;&gt;0,IF(登録済データ!H294&lt;&gt;"",登録済データ!H294,""),"")</f>
        <v/>
      </c>
      <c r="K291" s="125" t="str">
        <f>IF(登録済データ!$B294&lt;&gt;0,IF(登録済データ!I294&lt;&gt;"",登録済データ!I294,""),"")</f>
        <v/>
      </c>
      <c r="L291" s="117" t="str">
        <f>IF(登録済データ!$B294&lt;&gt;0,登録済データ!J294,"")</f>
        <v/>
      </c>
      <c r="M291" s="117" t="str">
        <f>IF(登録済データ!$B294&lt;&gt;0,登録済データ!K294,"")</f>
        <v/>
      </c>
      <c r="N291" s="117" t="str">
        <f>IF(登録済データ!$B294&lt;&gt;0,登録済データ!L294,"")</f>
        <v/>
      </c>
      <c r="O291" s="117" t="str">
        <f>IF(登録済データ!$B294&lt;&gt;0,登録済データ!M294,"")</f>
        <v/>
      </c>
      <c r="P291" s="117" t="str">
        <f>IF(登録済データ!$B294&lt;&gt;0,登録済データ!N294,"")</f>
        <v/>
      </c>
      <c r="Q291" s="117" t="str">
        <f>IF(登録済データ!$B294&lt;&gt;0,登録済データ!O294,"")</f>
        <v/>
      </c>
      <c r="R291" s="117" t="str">
        <f>IF(登録済データ!$B294&lt;&gt;0,登録済データ!P294,"")</f>
        <v/>
      </c>
      <c r="S291" s="117" t="str">
        <f>IF(登録済データ!$B294&lt;&gt;0,登録済データ!Q294,"")</f>
        <v/>
      </c>
      <c r="T291" s="117" t="str">
        <f>IF(登録済データ!$B294&lt;&gt;0,登録済データ!R294,"")</f>
        <v/>
      </c>
      <c r="U291" s="117" t="str">
        <f>IF(登録済データ!$B294&lt;&gt;0,登録済データ!S294,"")</f>
        <v/>
      </c>
      <c r="V291" s="117" t="str">
        <f>IF(登録済データ!$B294&lt;&gt;0,登録済データ!T294,"")</f>
        <v/>
      </c>
      <c r="W291" s="117" t="str">
        <f>IF(登録済データ!$B294&lt;&gt;0,登録済データ!U294,"")</f>
        <v/>
      </c>
      <c r="X291" s="117" t="str">
        <f>IF(登録済データ!$B294&lt;&gt;0,登録済データ!V294,"")</f>
        <v/>
      </c>
      <c r="Y291" s="117" t="str">
        <f>IF(登録済データ!$B294&lt;&gt;0,登録済データ!W294,"")</f>
        <v/>
      </c>
      <c r="Z291" s="117" t="str">
        <f>IF(登録済データ!$B294&lt;&gt;0,登録済データ!X294,"")</f>
        <v/>
      </c>
      <c r="AA291" s="78" t="str">
        <f>IF($F291&lt;&gt;"",登録済データ!$C$4,"")</f>
        <v/>
      </c>
      <c r="AB291" s="78"/>
      <c r="AC291" s="78"/>
      <c r="AD291" s="117"/>
      <c r="AE291" s="78"/>
    </row>
    <row r="292" spans="1:31" ht="13.5" customHeight="1">
      <c r="A292" s="37"/>
      <c r="B292" s="138" t="str">
        <f>IF($F292&lt;&gt;"",登録済データ!$C$2,"")</f>
        <v/>
      </c>
      <c r="C292" s="138" t="str">
        <f>IF($F292&lt;&gt;"",IF($I$1="企業コード3桁",LEFT(登録済データ!$C$3,3),LEFT(登録済データ!$C$3,6)),"")</f>
        <v/>
      </c>
      <c r="D292" s="138"/>
      <c r="E292" s="139" t="str">
        <f>IF(登録済データ!$B295&lt;&gt;0,登録済データ!C295,"")</f>
        <v/>
      </c>
      <c r="F292" s="139" t="str">
        <f>IF(登録済データ!$B295&lt;&gt;0,登録済データ!D295,"")</f>
        <v/>
      </c>
      <c r="G292" s="130" t="str">
        <f>IF(登録済データ!$B295&lt;&gt;0,登録済データ!E295,"")</f>
        <v/>
      </c>
      <c r="H292" s="125" t="str">
        <f>IF(登録済データ!$B295&lt;&gt;0,IF(登録済データ!F295&lt;&gt;"",登録済データ!F295,""),"")</f>
        <v/>
      </c>
      <c r="I292" s="125" t="str">
        <f>IF(登録済データ!$B295&lt;&gt;0,IF(登録済データ!G295&lt;&gt;"",登録済データ!G295,""),"")</f>
        <v/>
      </c>
      <c r="J292" s="125" t="str">
        <f>IF(登録済データ!$B295&lt;&gt;0,IF(登録済データ!H295&lt;&gt;"",登録済データ!H295,""),"")</f>
        <v/>
      </c>
      <c r="K292" s="125" t="str">
        <f>IF(登録済データ!$B295&lt;&gt;0,IF(登録済データ!I295&lt;&gt;"",登録済データ!I295,""),"")</f>
        <v/>
      </c>
      <c r="L292" s="117" t="str">
        <f>IF(登録済データ!$B295&lt;&gt;0,登録済データ!J295,"")</f>
        <v/>
      </c>
      <c r="M292" s="117" t="str">
        <f>IF(登録済データ!$B295&lt;&gt;0,登録済データ!K295,"")</f>
        <v/>
      </c>
      <c r="N292" s="117" t="str">
        <f>IF(登録済データ!$B295&lt;&gt;0,登録済データ!L295,"")</f>
        <v/>
      </c>
      <c r="O292" s="117" t="str">
        <f>IF(登録済データ!$B295&lt;&gt;0,登録済データ!M295,"")</f>
        <v/>
      </c>
      <c r="P292" s="117" t="str">
        <f>IF(登録済データ!$B295&lt;&gt;0,登録済データ!N295,"")</f>
        <v/>
      </c>
      <c r="Q292" s="117" t="str">
        <f>IF(登録済データ!$B295&lt;&gt;0,登録済データ!O295,"")</f>
        <v/>
      </c>
      <c r="R292" s="117" t="str">
        <f>IF(登録済データ!$B295&lt;&gt;0,登録済データ!P295,"")</f>
        <v/>
      </c>
      <c r="S292" s="117" t="str">
        <f>IF(登録済データ!$B295&lt;&gt;0,登録済データ!Q295,"")</f>
        <v/>
      </c>
      <c r="T292" s="117" t="str">
        <f>IF(登録済データ!$B295&lt;&gt;0,登録済データ!R295,"")</f>
        <v/>
      </c>
      <c r="U292" s="117" t="str">
        <f>IF(登録済データ!$B295&lt;&gt;0,登録済データ!S295,"")</f>
        <v/>
      </c>
      <c r="V292" s="117" t="str">
        <f>IF(登録済データ!$B295&lt;&gt;0,登録済データ!T295,"")</f>
        <v/>
      </c>
      <c r="W292" s="117" t="str">
        <f>IF(登録済データ!$B295&lt;&gt;0,登録済データ!U295,"")</f>
        <v/>
      </c>
      <c r="X292" s="117" t="str">
        <f>IF(登録済データ!$B295&lt;&gt;0,登録済データ!V295,"")</f>
        <v/>
      </c>
      <c r="Y292" s="117" t="str">
        <f>IF(登録済データ!$B295&lt;&gt;0,登録済データ!W295,"")</f>
        <v/>
      </c>
      <c r="Z292" s="117" t="str">
        <f>IF(登録済データ!$B295&lt;&gt;0,登録済データ!X295,"")</f>
        <v/>
      </c>
      <c r="AA292" s="78" t="str">
        <f>IF($F292&lt;&gt;"",登録済データ!$C$4,"")</f>
        <v/>
      </c>
      <c r="AB292" s="78"/>
      <c r="AC292" s="78"/>
      <c r="AD292" s="117"/>
      <c r="AE292" s="78"/>
    </row>
    <row r="293" spans="1:31" ht="13.5" customHeight="1">
      <c r="A293" s="37"/>
      <c r="B293" s="138" t="str">
        <f>IF($F293&lt;&gt;"",登録済データ!$C$2,"")</f>
        <v/>
      </c>
      <c r="C293" s="138" t="str">
        <f>IF($F293&lt;&gt;"",IF($I$1="企業コード3桁",LEFT(登録済データ!$C$3,3),LEFT(登録済データ!$C$3,6)),"")</f>
        <v/>
      </c>
      <c r="D293" s="138"/>
      <c r="E293" s="139" t="str">
        <f>IF(登録済データ!$B296&lt;&gt;0,登録済データ!C296,"")</f>
        <v/>
      </c>
      <c r="F293" s="139" t="str">
        <f>IF(登録済データ!$B296&lt;&gt;0,登録済データ!D296,"")</f>
        <v/>
      </c>
      <c r="G293" s="130" t="str">
        <f>IF(登録済データ!$B296&lt;&gt;0,登録済データ!E296,"")</f>
        <v/>
      </c>
      <c r="H293" s="125" t="str">
        <f>IF(登録済データ!$B296&lt;&gt;0,IF(登録済データ!F296&lt;&gt;"",登録済データ!F296,""),"")</f>
        <v/>
      </c>
      <c r="I293" s="125" t="str">
        <f>IF(登録済データ!$B296&lt;&gt;0,IF(登録済データ!G296&lt;&gt;"",登録済データ!G296,""),"")</f>
        <v/>
      </c>
      <c r="J293" s="125" t="str">
        <f>IF(登録済データ!$B296&lt;&gt;0,IF(登録済データ!H296&lt;&gt;"",登録済データ!H296,""),"")</f>
        <v/>
      </c>
      <c r="K293" s="125" t="str">
        <f>IF(登録済データ!$B296&lt;&gt;0,IF(登録済データ!I296&lt;&gt;"",登録済データ!I296,""),"")</f>
        <v/>
      </c>
      <c r="L293" s="117" t="str">
        <f>IF(登録済データ!$B296&lt;&gt;0,登録済データ!J296,"")</f>
        <v/>
      </c>
      <c r="M293" s="117" t="str">
        <f>IF(登録済データ!$B296&lt;&gt;0,登録済データ!K296,"")</f>
        <v/>
      </c>
      <c r="N293" s="117" t="str">
        <f>IF(登録済データ!$B296&lt;&gt;0,登録済データ!L296,"")</f>
        <v/>
      </c>
      <c r="O293" s="117" t="str">
        <f>IF(登録済データ!$B296&lt;&gt;0,登録済データ!M296,"")</f>
        <v/>
      </c>
      <c r="P293" s="117" t="str">
        <f>IF(登録済データ!$B296&lt;&gt;0,登録済データ!N296,"")</f>
        <v/>
      </c>
      <c r="Q293" s="117" t="str">
        <f>IF(登録済データ!$B296&lt;&gt;0,登録済データ!O296,"")</f>
        <v/>
      </c>
      <c r="R293" s="117" t="str">
        <f>IF(登録済データ!$B296&lt;&gt;0,登録済データ!P296,"")</f>
        <v/>
      </c>
      <c r="S293" s="117" t="str">
        <f>IF(登録済データ!$B296&lt;&gt;0,登録済データ!Q296,"")</f>
        <v/>
      </c>
      <c r="T293" s="117" t="str">
        <f>IF(登録済データ!$B296&lt;&gt;0,登録済データ!R296,"")</f>
        <v/>
      </c>
      <c r="U293" s="117" t="str">
        <f>IF(登録済データ!$B296&lt;&gt;0,登録済データ!S296,"")</f>
        <v/>
      </c>
      <c r="V293" s="117" t="str">
        <f>IF(登録済データ!$B296&lt;&gt;0,登録済データ!T296,"")</f>
        <v/>
      </c>
      <c r="W293" s="117" t="str">
        <f>IF(登録済データ!$B296&lt;&gt;0,登録済データ!U296,"")</f>
        <v/>
      </c>
      <c r="X293" s="117" t="str">
        <f>IF(登録済データ!$B296&lt;&gt;0,登録済データ!V296,"")</f>
        <v/>
      </c>
      <c r="Y293" s="117" t="str">
        <f>IF(登録済データ!$B296&lt;&gt;0,登録済データ!W296,"")</f>
        <v/>
      </c>
      <c r="Z293" s="117" t="str">
        <f>IF(登録済データ!$B296&lt;&gt;0,登録済データ!X296,"")</f>
        <v/>
      </c>
      <c r="AA293" s="78" t="str">
        <f>IF($F293&lt;&gt;"",登録済データ!$C$4,"")</f>
        <v/>
      </c>
      <c r="AB293" s="78"/>
      <c r="AC293" s="78"/>
      <c r="AD293" s="117"/>
      <c r="AE293" s="78"/>
    </row>
    <row r="294" spans="1:31" ht="13.5" customHeight="1">
      <c r="A294" s="37"/>
      <c r="B294" s="138" t="str">
        <f>IF($F294&lt;&gt;"",登録済データ!$C$2,"")</f>
        <v/>
      </c>
      <c r="C294" s="138" t="str">
        <f>IF($F294&lt;&gt;"",IF($I$1="企業コード3桁",LEFT(登録済データ!$C$3,3),LEFT(登録済データ!$C$3,6)),"")</f>
        <v/>
      </c>
      <c r="D294" s="138"/>
      <c r="E294" s="139" t="str">
        <f>IF(登録済データ!$B297&lt;&gt;0,登録済データ!C297,"")</f>
        <v/>
      </c>
      <c r="F294" s="139" t="str">
        <f>IF(登録済データ!$B297&lt;&gt;0,登録済データ!D297,"")</f>
        <v/>
      </c>
      <c r="G294" s="130" t="str">
        <f>IF(登録済データ!$B297&lt;&gt;0,登録済データ!E297,"")</f>
        <v/>
      </c>
      <c r="H294" s="125" t="str">
        <f>IF(登録済データ!$B297&lt;&gt;0,IF(登録済データ!F297&lt;&gt;"",登録済データ!F297,""),"")</f>
        <v/>
      </c>
      <c r="I294" s="125" t="str">
        <f>IF(登録済データ!$B297&lt;&gt;0,IF(登録済データ!G297&lt;&gt;"",登録済データ!G297,""),"")</f>
        <v/>
      </c>
      <c r="J294" s="125" t="str">
        <f>IF(登録済データ!$B297&lt;&gt;0,IF(登録済データ!H297&lt;&gt;"",登録済データ!H297,""),"")</f>
        <v/>
      </c>
      <c r="K294" s="125" t="str">
        <f>IF(登録済データ!$B297&lt;&gt;0,IF(登録済データ!I297&lt;&gt;"",登録済データ!I297,""),"")</f>
        <v/>
      </c>
      <c r="L294" s="117" t="str">
        <f>IF(登録済データ!$B297&lt;&gt;0,登録済データ!J297,"")</f>
        <v/>
      </c>
      <c r="M294" s="117" t="str">
        <f>IF(登録済データ!$B297&lt;&gt;0,登録済データ!K297,"")</f>
        <v/>
      </c>
      <c r="N294" s="117" t="str">
        <f>IF(登録済データ!$B297&lt;&gt;0,登録済データ!L297,"")</f>
        <v/>
      </c>
      <c r="O294" s="117" t="str">
        <f>IF(登録済データ!$B297&lt;&gt;0,登録済データ!M297,"")</f>
        <v/>
      </c>
      <c r="P294" s="117" t="str">
        <f>IF(登録済データ!$B297&lt;&gt;0,登録済データ!N297,"")</f>
        <v/>
      </c>
      <c r="Q294" s="117" t="str">
        <f>IF(登録済データ!$B297&lt;&gt;0,登録済データ!O297,"")</f>
        <v/>
      </c>
      <c r="R294" s="117" t="str">
        <f>IF(登録済データ!$B297&lt;&gt;0,登録済データ!P297,"")</f>
        <v/>
      </c>
      <c r="S294" s="117" t="str">
        <f>IF(登録済データ!$B297&lt;&gt;0,登録済データ!Q297,"")</f>
        <v/>
      </c>
      <c r="T294" s="117" t="str">
        <f>IF(登録済データ!$B297&lt;&gt;0,登録済データ!R297,"")</f>
        <v/>
      </c>
      <c r="U294" s="117" t="str">
        <f>IF(登録済データ!$B297&lt;&gt;0,登録済データ!S297,"")</f>
        <v/>
      </c>
      <c r="V294" s="117" t="str">
        <f>IF(登録済データ!$B297&lt;&gt;0,登録済データ!T297,"")</f>
        <v/>
      </c>
      <c r="W294" s="117" t="str">
        <f>IF(登録済データ!$B297&lt;&gt;0,登録済データ!U297,"")</f>
        <v/>
      </c>
      <c r="X294" s="117" t="str">
        <f>IF(登録済データ!$B297&lt;&gt;0,登録済データ!V297,"")</f>
        <v/>
      </c>
      <c r="Y294" s="117" t="str">
        <f>IF(登録済データ!$B297&lt;&gt;0,登録済データ!W297,"")</f>
        <v/>
      </c>
      <c r="Z294" s="117" t="str">
        <f>IF(登録済データ!$B297&lt;&gt;0,登録済データ!X297,"")</f>
        <v/>
      </c>
      <c r="AA294" s="78" t="str">
        <f>IF($F294&lt;&gt;"",登録済データ!$C$4,"")</f>
        <v/>
      </c>
      <c r="AB294" s="78"/>
      <c r="AC294" s="78"/>
      <c r="AD294" s="117"/>
      <c r="AE294" s="78"/>
    </row>
    <row r="295" spans="1:31" ht="13.5" customHeight="1">
      <c r="A295" s="37"/>
      <c r="B295" s="138" t="str">
        <f>IF($F295&lt;&gt;"",登録済データ!$C$2,"")</f>
        <v/>
      </c>
      <c r="C295" s="138" t="str">
        <f>IF($F295&lt;&gt;"",IF($I$1="企業コード3桁",LEFT(登録済データ!$C$3,3),LEFT(登録済データ!$C$3,6)),"")</f>
        <v/>
      </c>
      <c r="D295" s="138"/>
      <c r="E295" s="139" t="str">
        <f>IF(登録済データ!$B298&lt;&gt;0,登録済データ!C298,"")</f>
        <v/>
      </c>
      <c r="F295" s="139" t="str">
        <f>IF(登録済データ!$B298&lt;&gt;0,登録済データ!D298,"")</f>
        <v/>
      </c>
      <c r="G295" s="130" t="str">
        <f>IF(登録済データ!$B298&lt;&gt;0,登録済データ!E298,"")</f>
        <v/>
      </c>
      <c r="H295" s="125" t="str">
        <f>IF(登録済データ!$B298&lt;&gt;0,IF(登録済データ!F298&lt;&gt;"",登録済データ!F298,""),"")</f>
        <v/>
      </c>
      <c r="I295" s="125" t="str">
        <f>IF(登録済データ!$B298&lt;&gt;0,IF(登録済データ!G298&lt;&gt;"",登録済データ!G298,""),"")</f>
        <v/>
      </c>
      <c r="J295" s="125" t="str">
        <f>IF(登録済データ!$B298&lt;&gt;0,IF(登録済データ!H298&lt;&gt;"",登録済データ!H298,""),"")</f>
        <v/>
      </c>
      <c r="K295" s="125" t="str">
        <f>IF(登録済データ!$B298&lt;&gt;0,IF(登録済データ!I298&lt;&gt;"",登録済データ!I298,""),"")</f>
        <v/>
      </c>
      <c r="L295" s="117" t="str">
        <f>IF(登録済データ!$B298&lt;&gt;0,登録済データ!J298,"")</f>
        <v/>
      </c>
      <c r="M295" s="117" t="str">
        <f>IF(登録済データ!$B298&lt;&gt;0,登録済データ!K298,"")</f>
        <v/>
      </c>
      <c r="N295" s="117" t="str">
        <f>IF(登録済データ!$B298&lt;&gt;0,登録済データ!L298,"")</f>
        <v/>
      </c>
      <c r="O295" s="117" t="str">
        <f>IF(登録済データ!$B298&lt;&gt;0,登録済データ!M298,"")</f>
        <v/>
      </c>
      <c r="P295" s="117" t="str">
        <f>IF(登録済データ!$B298&lt;&gt;0,登録済データ!N298,"")</f>
        <v/>
      </c>
      <c r="Q295" s="117" t="str">
        <f>IF(登録済データ!$B298&lt;&gt;0,登録済データ!O298,"")</f>
        <v/>
      </c>
      <c r="R295" s="117" t="str">
        <f>IF(登録済データ!$B298&lt;&gt;0,登録済データ!P298,"")</f>
        <v/>
      </c>
      <c r="S295" s="117" t="str">
        <f>IF(登録済データ!$B298&lt;&gt;0,登録済データ!Q298,"")</f>
        <v/>
      </c>
      <c r="T295" s="117" t="str">
        <f>IF(登録済データ!$B298&lt;&gt;0,登録済データ!R298,"")</f>
        <v/>
      </c>
      <c r="U295" s="117" t="str">
        <f>IF(登録済データ!$B298&lt;&gt;0,登録済データ!S298,"")</f>
        <v/>
      </c>
      <c r="V295" s="117" t="str">
        <f>IF(登録済データ!$B298&lt;&gt;0,登録済データ!T298,"")</f>
        <v/>
      </c>
      <c r="W295" s="117" t="str">
        <f>IF(登録済データ!$B298&lt;&gt;0,登録済データ!U298,"")</f>
        <v/>
      </c>
      <c r="X295" s="117" t="str">
        <f>IF(登録済データ!$B298&lt;&gt;0,登録済データ!V298,"")</f>
        <v/>
      </c>
      <c r="Y295" s="117" t="str">
        <f>IF(登録済データ!$B298&lt;&gt;0,登録済データ!W298,"")</f>
        <v/>
      </c>
      <c r="Z295" s="117" t="str">
        <f>IF(登録済データ!$B298&lt;&gt;0,登録済データ!X298,"")</f>
        <v/>
      </c>
      <c r="AA295" s="78" t="str">
        <f>IF($F295&lt;&gt;"",登録済データ!$C$4,"")</f>
        <v/>
      </c>
      <c r="AB295" s="78"/>
      <c r="AC295" s="78"/>
      <c r="AD295" s="117"/>
      <c r="AE295" s="78"/>
    </row>
    <row r="296" spans="1:31" ht="13.5" customHeight="1">
      <c r="A296" s="37"/>
      <c r="B296" s="138" t="str">
        <f>IF($F296&lt;&gt;"",登録済データ!$C$2,"")</f>
        <v/>
      </c>
      <c r="C296" s="138" t="str">
        <f>IF($F296&lt;&gt;"",IF($I$1="企業コード3桁",LEFT(登録済データ!$C$3,3),LEFT(登録済データ!$C$3,6)),"")</f>
        <v/>
      </c>
      <c r="D296" s="138"/>
      <c r="E296" s="139" t="str">
        <f>IF(登録済データ!$B299&lt;&gt;0,登録済データ!C299,"")</f>
        <v/>
      </c>
      <c r="F296" s="139" t="str">
        <f>IF(登録済データ!$B299&lt;&gt;0,登録済データ!D299,"")</f>
        <v/>
      </c>
      <c r="G296" s="130" t="str">
        <f>IF(登録済データ!$B299&lt;&gt;0,登録済データ!E299,"")</f>
        <v/>
      </c>
      <c r="H296" s="125" t="str">
        <f>IF(登録済データ!$B299&lt;&gt;0,IF(登録済データ!F299&lt;&gt;"",登録済データ!F299,""),"")</f>
        <v/>
      </c>
      <c r="I296" s="125" t="str">
        <f>IF(登録済データ!$B299&lt;&gt;0,IF(登録済データ!G299&lt;&gt;"",登録済データ!G299,""),"")</f>
        <v/>
      </c>
      <c r="J296" s="125" t="str">
        <f>IF(登録済データ!$B299&lt;&gt;0,IF(登録済データ!H299&lt;&gt;"",登録済データ!H299,""),"")</f>
        <v/>
      </c>
      <c r="K296" s="125" t="str">
        <f>IF(登録済データ!$B299&lt;&gt;0,IF(登録済データ!I299&lt;&gt;"",登録済データ!I299,""),"")</f>
        <v/>
      </c>
      <c r="L296" s="117" t="str">
        <f>IF(登録済データ!$B299&lt;&gt;0,登録済データ!J299,"")</f>
        <v/>
      </c>
      <c r="M296" s="117" t="str">
        <f>IF(登録済データ!$B299&lt;&gt;0,登録済データ!K299,"")</f>
        <v/>
      </c>
      <c r="N296" s="117" t="str">
        <f>IF(登録済データ!$B299&lt;&gt;0,登録済データ!L299,"")</f>
        <v/>
      </c>
      <c r="O296" s="117" t="str">
        <f>IF(登録済データ!$B299&lt;&gt;0,登録済データ!M299,"")</f>
        <v/>
      </c>
      <c r="P296" s="117" t="str">
        <f>IF(登録済データ!$B299&lt;&gt;0,登録済データ!N299,"")</f>
        <v/>
      </c>
      <c r="Q296" s="117" t="str">
        <f>IF(登録済データ!$B299&lt;&gt;0,登録済データ!O299,"")</f>
        <v/>
      </c>
      <c r="R296" s="117" t="str">
        <f>IF(登録済データ!$B299&lt;&gt;0,登録済データ!P299,"")</f>
        <v/>
      </c>
      <c r="S296" s="117" t="str">
        <f>IF(登録済データ!$B299&lt;&gt;0,登録済データ!Q299,"")</f>
        <v/>
      </c>
      <c r="T296" s="117" t="str">
        <f>IF(登録済データ!$B299&lt;&gt;0,登録済データ!R299,"")</f>
        <v/>
      </c>
      <c r="U296" s="117" t="str">
        <f>IF(登録済データ!$B299&lt;&gt;0,登録済データ!S299,"")</f>
        <v/>
      </c>
      <c r="V296" s="117" t="str">
        <f>IF(登録済データ!$B299&lt;&gt;0,登録済データ!T299,"")</f>
        <v/>
      </c>
      <c r="W296" s="117" t="str">
        <f>IF(登録済データ!$B299&lt;&gt;0,登録済データ!U299,"")</f>
        <v/>
      </c>
      <c r="X296" s="117" t="str">
        <f>IF(登録済データ!$B299&lt;&gt;0,登録済データ!V299,"")</f>
        <v/>
      </c>
      <c r="Y296" s="117" t="str">
        <f>IF(登録済データ!$B299&lt;&gt;0,登録済データ!W299,"")</f>
        <v/>
      </c>
      <c r="Z296" s="117" t="str">
        <f>IF(登録済データ!$B299&lt;&gt;0,登録済データ!X299,"")</f>
        <v/>
      </c>
      <c r="AA296" s="78" t="str">
        <f>IF($F296&lt;&gt;"",登録済データ!$C$4,"")</f>
        <v/>
      </c>
      <c r="AB296" s="78"/>
      <c r="AC296" s="78"/>
      <c r="AD296" s="117"/>
      <c r="AE296" s="78"/>
    </row>
    <row r="297" spans="1:31" ht="13.5" customHeight="1">
      <c r="A297" s="37"/>
      <c r="B297" s="138" t="str">
        <f>IF($F297&lt;&gt;"",登録済データ!$C$2,"")</f>
        <v/>
      </c>
      <c r="C297" s="138" t="str">
        <f>IF($F297&lt;&gt;"",IF($I$1="企業コード3桁",LEFT(登録済データ!$C$3,3),LEFT(登録済データ!$C$3,6)),"")</f>
        <v/>
      </c>
      <c r="D297" s="138"/>
      <c r="E297" s="139" t="str">
        <f>IF(登録済データ!$B300&lt;&gt;0,登録済データ!C300,"")</f>
        <v/>
      </c>
      <c r="F297" s="139" t="str">
        <f>IF(登録済データ!$B300&lt;&gt;0,登録済データ!D300,"")</f>
        <v/>
      </c>
      <c r="G297" s="130" t="str">
        <f>IF(登録済データ!$B300&lt;&gt;0,登録済データ!E300,"")</f>
        <v/>
      </c>
      <c r="H297" s="125" t="str">
        <f>IF(登録済データ!$B300&lt;&gt;0,IF(登録済データ!F300&lt;&gt;"",登録済データ!F300,""),"")</f>
        <v/>
      </c>
      <c r="I297" s="125" t="str">
        <f>IF(登録済データ!$B300&lt;&gt;0,IF(登録済データ!G300&lt;&gt;"",登録済データ!G300,""),"")</f>
        <v/>
      </c>
      <c r="J297" s="125" t="str">
        <f>IF(登録済データ!$B300&lt;&gt;0,IF(登録済データ!H300&lt;&gt;"",登録済データ!H300,""),"")</f>
        <v/>
      </c>
      <c r="K297" s="125" t="str">
        <f>IF(登録済データ!$B300&lt;&gt;0,IF(登録済データ!I300&lt;&gt;"",登録済データ!I300,""),"")</f>
        <v/>
      </c>
      <c r="L297" s="117" t="str">
        <f>IF(登録済データ!$B300&lt;&gt;0,登録済データ!J300,"")</f>
        <v/>
      </c>
      <c r="M297" s="117" t="str">
        <f>IF(登録済データ!$B300&lt;&gt;0,登録済データ!K300,"")</f>
        <v/>
      </c>
      <c r="N297" s="117" t="str">
        <f>IF(登録済データ!$B300&lt;&gt;0,登録済データ!L300,"")</f>
        <v/>
      </c>
      <c r="O297" s="117" t="str">
        <f>IF(登録済データ!$B300&lt;&gt;0,登録済データ!M300,"")</f>
        <v/>
      </c>
      <c r="P297" s="117" t="str">
        <f>IF(登録済データ!$B300&lt;&gt;0,登録済データ!N300,"")</f>
        <v/>
      </c>
      <c r="Q297" s="117" t="str">
        <f>IF(登録済データ!$B300&lt;&gt;0,登録済データ!O300,"")</f>
        <v/>
      </c>
      <c r="R297" s="117" t="str">
        <f>IF(登録済データ!$B300&lt;&gt;0,登録済データ!P300,"")</f>
        <v/>
      </c>
      <c r="S297" s="117" t="str">
        <f>IF(登録済データ!$B300&lt;&gt;0,登録済データ!Q300,"")</f>
        <v/>
      </c>
      <c r="T297" s="117" t="str">
        <f>IF(登録済データ!$B300&lt;&gt;0,登録済データ!R300,"")</f>
        <v/>
      </c>
      <c r="U297" s="117" t="str">
        <f>IF(登録済データ!$B300&lt;&gt;0,登録済データ!S300,"")</f>
        <v/>
      </c>
      <c r="V297" s="117" t="str">
        <f>IF(登録済データ!$B300&lt;&gt;0,登録済データ!T300,"")</f>
        <v/>
      </c>
      <c r="W297" s="117" t="str">
        <f>IF(登録済データ!$B300&lt;&gt;0,登録済データ!U300,"")</f>
        <v/>
      </c>
      <c r="X297" s="117" t="str">
        <f>IF(登録済データ!$B300&lt;&gt;0,登録済データ!V300,"")</f>
        <v/>
      </c>
      <c r="Y297" s="117" t="str">
        <f>IF(登録済データ!$B300&lt;&gt;0,登録済データ!W300,"")</f>
        <v/>
      </c>
      <c r="Z297" s="117" t="str">
        <f>IF(登録済データ!$B300&lt;&gt;0,登録済データ!X300,"")</f>
        <v/>
      </c>
      <c r="AA297" s="78" t="str">
        <f>IF($F297&lt;&gt;"",登録済データ!$C$4,"")</f>
        <v/>
      </c>
      <c r="AB297" s="78"/>
      <c r="AC297" s="78"/>
      <c r="AD297" s="117"/>
      <c r="AE297" s="78"/>
    </row>
    <row r="298" spans="1:31" ht="13.5" customHeight="1">
      <c r="A298" s="37"/>
      <c r="B298" s="138" t="str">
        <f>IF($F298&lt;&gt;"",登録済データ!$C$2,"")</f>
        <v/>
      </c>
      <c r="C298" s="138" t="str">
        <f>IF($F298&lt;&gt;"",IF($I$1="企業コード3桁",LEFT(登録済データ!$C$3,3),LEFT(登録済データ!$C$3,6)),"")</f>
        <v/>
      </c>
      <c r="D298" s="138"/>
      <c r="E298" s="139" t="str">
        <f>IF(登録済データ!$B301&lt;&gt;0,登録済データ!C301,"")</f>
        <v/>
      </c>
      <c r="F298" s="139" t="str">
        <f>IF(登録済データ!$B301&lt;&gt;0,登録済データ!D301,"")</f>
        <v/>
      </c>
      <c r="G298" s="130" t="str">
        <f>IF(登録済データ!$B301&lt;&gt;0,登録済データ!E301,"")</f>
        <v/>
      </c>
      <c r="H298" s="125" t="str">
        <f>IF(登録済データ!$B301&lt;&gt;0,IF(登録済データ!F301&lt;&gt;"",登録済データ!F301,""),"")</f>
        <v/>
      </c>
      <c r="I298" s="125" t="str">
        <f>IF(登録済データ!$B301&lt;&gt;0,IF(登録済データ!G301&lt;&gt;"",登録済データ!G301,""),"")</f>
        <v/>
      </c>
      <c r="J298" s="125" t="str">
        <f>IF(登録済データ!$B301&lt;&gt;0,IF(登録済データ!H301&lt;&gt;"",登録済データ!H301,""),"")</f>
        <v/>
      </c>
      <c r="K298" s="125" t="str">
        <f>IF(登録済データ!$B301&lt;&gt;0,IF(登録済データ!I301&lt;&gt;"",登録済データ!I301,""),"")</f>
        <v/>
      </c>
      <c r="L298" s="117" t="str">
        <f>IF(登録済データ!$B301&lt;&gt;0,登録済データ!J301,"")</f>
        <v/>
      </c>
      <c r="M298" s="117" t="str">
        <f>IF(登録済データ!$B301&lt;&gt;0,登録済データ!K301,"")</f>
        <v/>
      </c>
      <c r="N298" s="117" t="str">
        <f>IF(登録済データ!$B301&lt;&gt;0,登録済データ!L301,"")</f>
        <v/>
      </c>
      <c r="O298" s="117" t="str">
        <f>IF(登録済データ!$B301&lt;&gt;0,登録済データ!M301,"")</f>
        <v/>
      </c>
      <c r="P298" s="117" t="str">
        <f>IF(登録済データ!$B301&lt;&gt;0,登録済データ!N301,"")</f>
        <v/>
      </c>
      <c r="Q298" s="117" t="str">
        <f>IF(登録済データ!$B301&lt;&gt;0,登録済データ!O301,"")</f>
        <v/>
      </c>
      <c r="R298" s="117" t="str">
        <f>IF(登録済データ!$B301&lt;&gt;0,登録済データ!P301,"")</f>
        <v/>
      </c>
      <c r="S298" s="117" t="str">
        <f>IF(登録済データ!$B301&lt;&gt;0,登録済データ!Q301,"")</f>
        <v/>
      </c>
      <c r="T298" s="117" t="str">
        <f>IF(登録済データ!$B301&lt;&gt;0,登録済データ!R301,"")</f>
        <v/>
      </c>
      <c r="U298" s="117" t="str">
        <f>IF(登録済データ!$B301&lt;&gt;0,登録済データ!S301,"")</f>
        <v/>
      </c>
      <c r="V298" s="117" t="str">
        <f>IF(登録済データ!$B301&lt;&gt;0,登録済データ!T301,"")</f>
        <v/>
      </c>
      <c r="W298" s="117" t="str">
        <f>IF(登録済データ!$B301&lt;&gt;0,登録済データ!U301,"")</f>
        <v/>
      </c>
      <c r="X298" s="117" t="str">
        <f>IF(登録済データ!$B301&lt;&gt;0,登録済データ!V301,"")</f>
        <v/>
      </c>
      <c r="Y298" s="117" t="str">
        <f>IF(登録済データ!$B301&lt;&gt;0,登録済データ!W301,"")</f>
        <v/>
      </c>
      <c r="Z298" s="117" t="str">
        <f>IF(登録済データ!$B301&lt;&gt;0,登録済データ!X301,"")</f>
        <v/>
      </c>
      <c r="AA298" s="78" t="str">
        <f>IF($F298&lt;&gt;"",登録済データ!$C$4,"")</f>
        <v/>
      </c>
      <c r="AB298" s="78"/>
      <c r="AC298" s="78"/>
      <c r="AD298" s="117"/>
      <c r="AE298" s="78"/>
    </row>
    <row r="299" spans="1:31" ht="13.5" customHeight="1">
      <c r="A299" s="37"/>
      <c r="B299" s="138" t="str">
        <f>IF($F299&lt;&gt;"",登録済データ!$C$2,"")</f>
        <v/>
      </c>
      <c r="C299" s="138" t="str">
        <f>IF($F299&lt;&gt;"",IF($I$1="企業コード3桁",LEFT(登録済データ!$C$3,3),LEFT(登録済データ!$C$3,6)),"")</f>
        <v/>
      </c>
      <c r="D299" s="138"/>
      <c r="E299" s="139" t="str">
        <f>IF(登録済データ!$B302&lt;&gt;0,登録済データ!C302,"")</f>
        <v/>
      </c>
      <c r="F299" s="139" t="str">
        <f>IF(登録済データ!$B302&lt;&gt;0,登録済データ!D302,"")</f>
        <v/>
      </c>
      <c r="G299" s="130" t="str">
        <f>IF(登録済データ!$B302&lt;&gt;0,登録済データ!E302,"")</f>
        <v/>
      </c>
      <c r="H299" s="125" t="str">
        <f>IF(登録済データ!$B302&lt;&gt;0,IF(登録済データ!F302&lt;&gt;"",登録済データ!F302,""),"")</f>
        <v/>
      </c>
      <c r="I299" s="125" t="str">
        <f>IF(登録済データ!$B302&lt;&gt;0,IF(登録済データ!G302&lt;&gt;"",登録済データ!G302,""),"")</f>
        <v/>
      </c>
      <c r="J299" s="125" t="str">
        <f>IF(登録済データ!$B302&lt;&gt;0,IF(登録済データ!H302&lt;&gt;"",登録済データ!H302,""),"")</f>
        <v/>
      </c>
      <c r="K299" s="125" t="str">
        <f>IF(登録済データ!$B302&lt;&gt;0,IF(登録済データ!I302&lt;&gt;"",登録済データ!I302,""),"")</f>
        <v/>
      </c>
      <c r="L299" s="117" t="str">
        <f>IF(登録済データ!$B302&lt;&gt;0,登録済データ!J302,"")</f>
        <v/>
      </c>
      <c r="M299" s="117" t="str">
        <f>IF(登録済データ!$B302&lt;&gt;0,登録済データ!K302,"")</f>
        <v/>
      </c>
      <c r="N299" s="117" t="str">
        <f>IF(登録済データ!$B302&lt;&gt;0,登録済データ!L302,"")</f>
        <v/>
      </c>
      <c r="O299" s="117" t="str">
        <f>IF(登録済データ!$B302&lt;&gt;0,登録済データ!M302,"")</f>
        <v/>
      </c>
      <c r="P299" s="117" t="str">
        <f>IF(登録済データ!$B302&lt;&gt;0,登録済データ!N302,"")</f>
        <v/>
      </c>
      <c r="Q299" s="117" t="str">
        <f>IF(登録済データ!$B302&lt;&gt;0,登録済データ!O302,"")</f>
        <v/>
      </c>
      <c r="R299" s="117" t="str">
        <f>IF(登録済データ!$B302&lt;&gt;0,登録済データ!P302,"")</f>
        <v/>
      </c>
      <c r="S299" s="117" t="str">
        <f>IF(登録済データ!$B302&lt;&gt;0,登録済データ!Q302,"")</f>
        <v/>
      </c>
      <c r="T299" s="117" t="str">
        <f>IF(登録済データ!$B302&lt;&gt;0,登録済データ!R302,"")</f>
        <v/>
      </c>
      <c r="U299" s="117" t="str">
        <f>IF(登録済データ!$B302&lt;&gt;0,登録済データ!S302,"")</f>
        <v/>
      </c>
      <c r="V299" s="117" t="str">
        <f>IF(登録済データ!$B302&lt;&gt;0,登録済データ!T302,"")</f>
        <v/>
      </c>
      <c r="W299" s="117" t="str">
        <f>IF(登録済データ!$B302&lt;&gt;0,登録済データ!U302,"")</f>
        <v/>
      </c>
      <c r="X299" s="117" t="str">
        <f>IF(登録済データ!$B302&lt;&gt;0,登録済データ!V302,"")</f>
        <v/>
      </c>
      <c r="Y299" s="117" t="str">
        <f>IF(登録済データ!$B302&lt;&gt;0,登録済データ!W302,"")</f>
        <v/>
      </c>
      <c r="Z299" s="117" t="str">
        <f>IF(登録済データ!$B302&lt;&gt;0,登録済データ!X302,"")</f>
        <v/>
      </c>
      <c r="AA299" s="78" t="str">
        <f>IF($F299&lt;&gt;"",登録済データ!$C$4,"")</f>
        <v/>
      </c>
      <c r="AB299" s="78"/>
      <c r="AC299" s="78"/>
      <c r="AD299" s="117"/>
      <c r="AE299" s="78"/>
    </row>
    <row r="300" spans="1:31" ht="13.5" customHeight="1">
      <c r="A300" s="37"/>
      <c r="B300" s="138" t="str">
        <f>IF($F300&lt;&gt;"",登録済データ!$C$2,"")</f>
        <v/>
      </c>
      <c r="C300" s="138" t="str">
        <f>IF($F300&lt;&gt;"",IF($I$1="企業コード3桁",LEFT(登録済データ!$C$3,3),LEFT(登録済データ!$C$3,6)),"")</f>
        <v/>
      </c>
      <c r="D300" s="138"/>
      <c r="E300" s="139" t="str">
        <f>IF(登録済データ!$B303&lt;&gt;0,登録済データ!C303,"")</f>
        <v/>
      </c>
      <c r="F300" s="139" t="str">
        <f>IF(登録済データ!$B303&lt;&gt;0,登録済データ!D303,"")</f>
        <v/>
      </c>
      <c r="G300" s="130" t="str">
        <f>IF(登録済データ!$B303&lt;&gt;0,登録済データ!E303,"")</f>
        <v/>
      </c>
      <c r="H300" s="125" t="str">
        <f>IF(登録済データ!$B303&lt;&gt;0,IF(登録済データ!F303&lt;&gt;"",登録済データ!F303,""),"")</f>
        <v/>
      </c>
      <c r="I300" s="125" t="str">
        <f>IF(登録済データ!$B303&lt;&gt;0,IF(登録済データ!G303&lt;&gt;"",登録済データ!G303,""),"")</f>
        <v/>
      </c>
      <c r="J300" s="125" t="str">
        <f>IF(登録済データ!$B303&lt;&gt;0,IF(登録済データ!H303&lt;&gt;"",登録済データ!H303,""),"")</f>
        <v/>
      </c>
      <c r="K300" s="125" t="str">
        <f>IF(登録済データ!$B303&lt;&gt;0,IF(登録済データ!I303&lt;&gt;"",登録済データ!I303,""),"")</f>
        <v/>
      </c>
      <c r="L300" s="117" t="str">
        <f>IF(登録済データ!$B303&lt;&gt;0,登録済データ!J303,"")</f>
        <v/>
      </c>
      <c r="M300" s="117" t="str">
        <f>IF(登録済データ!$B303&lt;&gt;0,登録済データ!K303,"")</f>
        <v/>
      </c>
      <c r="N300" s="117" t="str">
        <f>IF(登録済データ!$B303&lt;&gt;0,登録済データ!L303,"")</f>
        <v/>
      </c>
      <c r="O300" s="117" t="str">
        <f>IF(登録済データ!$B303&lt;&gt;0,登録済データ!M303,"")</f>
        <v/>
      </c>
      <c r="P300" s="117" t="str">
        <f>IF(登録済データ!$B303&lt;&gt;0,登録済データ!N303,"")</f>
        <v/>
      </c>
      <c r="Q300" s="117" t="str">
        <f>IF(登録済データ!$B303&lt;&gt;0,登録済データ!O303,"")</f>
        <v/>
      </c>
      <c r="R300" s="117" t="str">
        <f>IF(登録済データ!$B303&lt;&gt;0,登録済データ!P303,"")</f>
        <v/>
      </c>
      <c r="S300" s="117" t="str">
        <f>IF(登録済データ!$B303&lt;&gt;0,登録済データ!Q303,"")</f>
        <v/>
      </c>
      <c r="T300" s="117" t="str">
        <f>IF(登録済データ!$B303&lt;&gt;0,登録済データ!R303,"")</f>
        <v/>
      </c>
      <c r="U300" s="117" t="str">
        <f>IF(登録済データ!$B303&lt;&gt;0,登録済データ!S303,"")</f>
        <v/>
      </c>
      <c r="V300" s="117" t="str">
        <f>IF(登録済データ!$B303&lt;&gt;0,登録済データ!T303,"")</f>
        <v/>
      </c>
      <c r="W300" s="117" t="str">
        <f>IF(登録済データ!$B303&lt;&gt;0,登録済データ!U303,"")</f>
        <v/>
      </c>
      <c r="X300" s="117" t="str">
        <f>IF(登録済データ!$B303&lt;&gt;0,登録済データ!V303,"")</f>
        <v/>
      </c>
      <c r="Y300" s="117" t="str">
        <f>IF(登録済データ!$B303&lt;&gt;0,登録済データ!W303,"")</f>
        <v/>
      </c>
      <c r="Z300" s="117" t="str">
        <f>IF(登録済データ!$B303&lt;&gt;0,登録済データ!X303,"")</f>
        <v/>
      </c>
      <c r="AA300" s="78" t="str">
        <f>IF($F300&lt;&gt;"",登録済データ!$C$4,"")</f>
        <v/>
      </c>
      <c r="AB300" s="78"/>
      <c r="AC300" s="78"/>
      <c r="AD300" s="117"/>
      <c r="AE300" s="78"/>
    </row>
    <row r="301" spans="1:31" ht="13.5" customHeight="1">
      <c r="A301" s="37"/>
      <c r="B301" s="138" t="str">
        <f>IF($F301&lt;&gt;"",登録済データ!$C$2,"")</f>
        <v/>
      </c>
      <c r="C301" s="138" t="str">
        <f>IF($F301&lt;&gt;"",IF($I$1="企業コード3桁",LEFT(登録済データ!$C$3,3),LEFT(登録済データ!$C$3,6)),"")</f>
        <v/>
      </c>
      <c r="D301" s="138"/>
      <c r="E301" s="139" t="str">
        <f>IF(登録済データ!$B304&lt;&gt;0,登録済データ!C304,"")</f>
        <v/>
      </c>
      <c r="F301" s="139" t="str">
        <f>IF(登録済データ!$B304&lt;&gt;0,登録済データ!D304,"")</f>
        <v/>
      </c>
      <c r="G301" s="130" t="str">
        <f>IF(登録済データ!$B304&lt;&gt;0,登録済データ!E304,"")</f>
        <v/>
      </c>
      <c r="H301" s="125" t="str">
        <f>IF(登録済データ!$B304&lt;&gt;0,IF(登録済データ!F304&lt;&gt;"",登録済データ!F304,""),"")</f>
        <v/>
      </c>
      <c r="I301" s="125" t="str">
        <f>IF(登録済データ!$B304&lt;&gt;0,IF(登録済データ!G304&lt;&gt;"",登録済データ!G304,""),"")</f>
        <v/>
      </c>
      <c r="J301" s="125" t="str">
        <f>IF(登録済データ!$B304&lt;&gt;0,IF(登録済データ!H304&lt;&gt;"",登録済データ!H304,""),"")</f>
        <v/>
      </c>
      <c r="K301" s="125" t="str">
        <f>IF(登録済データ!$B304&lt;&gt;0,IF(登録済データ!I304&lt;&gt;"",登録済データ!I304,""),"")</f>
        <v/>
      </c>
      <c r="L301" s="117" t="str">
        <f>IF(登録済データ!$B304&lt;&gt;0,登録済データ!J304,"")</f>
        <v/>
      </c>
      <c r="M301" s="117" t="str">
        <f>IF(登録済データ!$B304&lt;&gt;0,登録済データ!K304,"")</f>
        <v/>
      </c>
      <c r="N301" s="117" t="str">
        <f>IF(登録済データ!$B304&lt;&gt;0,登録済データ!L304,"")</f>
        <v/>
      </c>
      <c r="O301" s="117" t="str">
        <f>IF(登録済データ!$B304&lt;&gt;0,登録済データ!M304,"")</f>
        <v/>
      </c>
      <c r="P301" s="117" t="str">
        <f>IF(登録済データ!$B304&lt;&gt;0,登録済データ!N304,"")</f>
        <v/>
      </c>
      <c r="Q301" s="117" t="str">
        <f>IF(登録済データ!$B304&lt;&gt;0,登録済データ!O304,"")</f>
        <v/>
      </c>
      <c r="R301" s="117" t="str">
        <f>IF(登録済データ!$B304&lt;&gt;0,登録済データ!P304,"")</f>
        <v/>
      </c>
      <c r="S301" s="117" t="str">
        <f>IF(登録済データ!$B304&lt;&gt;0,登録済データ!Q304,"")</f>
        <v/>
      </c>
      <c r="T301" s="117" t="str">
        <f>IF(登録済データ!$B304&lt;&gt;0,登録済データ!R304,"")</f>
        <v/>
      </c>
      <c r="U301" s="117" t="str">
        <f>IF(登録済データ!$B304&lt;&gt;0,登録済データ!S304,"")</f>
        <v/>
      </c>
      <c r="V301" s="117" t="str">
        <f>IF(登録済データ!$B304&lt;&gt;0,登録済データ!T304,"")</f>
        <v/>
      </c>
      <c r="W301" s="117" t="str">
        <f>IF(登録済データ!$B304&lt;&gt;0,登録済データ!U304,"")</f>
        <v/>
      </c>
      <c r="X301" s="117" t="str">
        <f>IF(登録済データ!$B304&lt;&gt;0,登録済データ!V304,"")</f>
        <v/>
      </c>
      <c r="Y301" s="117" t="str">
        <f>IF(登録済データ!$B304&lt;&gt;0,登録済データ!W304,"")</f>
        <v/>
      </c>
      <c r="Z301" s="117" t="str">
        <f>IF(登録済データ!$B304&lt;&gt;0,登録済データ!X304,"")</f>
        <v/>
      </c>
      <c r="AA301" s="78" t="str">
        <f>IF($F301&lt;&gt;"",登録済データ!$C$4,"")</f>
        <v/>
      </c>
      <c r="AB301" s="78"/>
      <c r="AC301" s="78"/>
      <c r="AD301" s="117"/>
      <c r="AE301" s="78"/>
    </row>
    <row r="302" spans="1:31" ht="13.5" customHeight="1">
      <c r="A302" s="37"/>
      <c r="B302" s="138" t="str">
        <f>IF($F302&lt;&gt;"",登録済データ!$C$2,"")</f>
        <v/>
      </c>
      <c r="C302" s="138" t="str">
        <f>IF($F302&lt;&gt;"",IF($I$1="企業コード3桁",LEFT(登録済データ!$C$3,3),LEFT(登録済データ!$C$3,6)),"")</f>
        <v/>
      </c>
      <c r="D302" s="138"/>
      <c r="E302" s="139" t="str">
        <f>IF(登録済データ!$B305&lt;&gt;0,登録済データ!C305,"")</f>
        <v/>
      </c>
      <c r="F302" s="139" t="str">
        <f>IF(登録済データ!$B305&lt;&gt;0,登録済データ!D305,"")</f>
        <v/>
      </c>
      <c r="G302" s="130" t="str">
        <f>IF(登録済データ!$B305&lt;&gt;0,登録済データ!E305,"")</f>
        <v/>
      </c>
      <c r="H302" s="125" t="str">
        <f>IF(登録済データ!$B305&lt;&gt;0,IF(登録済データ!F305&lt;&gt;"",登録済データ!F305,""),"")</f>
        <v/>
      </c>
      <c r="I302" s="125" t="str">
        <f>IF(登録済データ!$B305&lt;&gt;0,IF(登録済データ!G305&lt;&gt;"",登録済データ!G305,""),"")</f>
        <v/>
      </c>
      <c r="J302" s="125" t="str">
        <f>IF(登録済データ!$B305&lt;&gt;0,IF(登録済データ!H305&lt;&gt;"",登録済データ!H305,""),"")</f>
        <v/>
      </c>
      <c r="K302" s="125" t="str">
        <f>IF(登録済データ!$B305&lt;&gt;0,IF(登録済データ!I305&lt;&gt;"",登録済データ!I305,""),"")</f>
        <v/>
      </c>
      <c r="L302" s="117" t="str">
        <f>IF(登録済データ!$B305&lt;&gt;0,登録済データ!J305,"")</f>
        <v/>
      </c>
      <c r="M302" s="117" t="str">
        <f>IF(登録済データ!$B305&lt;&gt;0,登録済データ!K305,"")</f>
        <v/>
      </c>
      <c r="N302" s="117" t="str">
        <f>IF(登録済データ!$B305&lt;&gt;0,登録済データ!L305,"")</f>
        <v/>
      </c>
      <c r="O302" s="117" t="str">
        <f>IF(登録済データ!$B305&lt;&gt;0,登録済データ!M305,"")</f>
        <v/>
      </c>
      <c r="P302" s="117" t="str">
        <f>IF(登録済データ!$B305&lt;&gt;0,登録済データ!N305,"")</f>
        <v/>
      </c>
      <c r="Q302" s="117" t="str">
        <f>IF(登録済データ!$B305&lt;&gt;0,登録済データ!O305,"")</f>
        <v/>
      </c>
      <c r="R302" s="117" t="str">
        <f>IF(登録済データ!$B305&lt;&gt;0,登録済データ!P305,"")</f>
        <v/>
      </c>
      <c r="S302" s="117" t="str">
        <f>IF(登録済データ!$B305&lt;&gt;0,登録済データ!Q305,"")</f>
        <v/>
      </c>
      <c r="T302" s="117" t="str">
        <f>IF(登録済データ!$B305&lt;&gt;0,登録済データ!R305,"")</f>
        <v/>
      </c>
      <c r="U302" s="117" t="str">
        <f>IF(登録済データ!$B305&lt;&gt;0,登録済データ!S305,"")</f>
        <v/>
      </c>
      <c r="V302" s="117" t="str">
        <f>IF(登録済データ!$B305&lt;&gt;0,登録済データ!T305,"")</f>
        <v/>
      </c>
      <c r="W302" s="117" t="str">
        <f>IF(登録済データ!$B305&lt;&gt;0,登録済データ!U305,"")</f>
        <v/>
      </c>
      <c r="X302" s="117" t="str">
        <f>IF(登録済データ!$B305&lt;&gt;0,登録済データ!V305,"")</f>
        <v/>
      </c>
      <c r="Y302" s="117" t="str">
        <f>IF(登録済データ!$B305&lt;&gt;0,登録済データ!W305,"")</f>
        <v/>
      </c>
      <c r="Z302" s="117" t="str">
        <f>IF(登録済データ!$B305&lt;&gt;0,登録済データ!X305,"")</f>
        <v/>
      </c>
      <c r="AA302" s="78" t="str">
        <f>IF($F302&lt;&gt;"",登録済データ!$C$4,"")</f>
        <v/>
      </c>
      <c r="AB302" s="78"/>
      <c r="AC302" s="78"/>
      <c r="AD302" s="117"/>
      <c r="AE302" s="78"/>
    </row>
    <row r="303" spans="1:31" ht="13.5" customHeight="1">
      <c r="A303" s="37"/>
      <c r="B303" s="138" t="str">
        <f>IF($F303&lt;&gt;"",登録済データ!$C$2,"")</f>
        <v/>
      </c>
      <c r="C303" s="138" t="str">
        <f>IF($F303&lt;&gt;"",IF($I$1="企業コード3桁",LEFT(登録済データ!$C$3,3),LEFT(登録済データ!$C$3,6)),"")</f>
        <v/>
      </c>
      <c r="D303" s="138"/>
      <c r="E303" s="139" t="str">
        <f>IF(登録済データ!$B306&lt;&gt;0,登録済データ!C306,"")</f>
        <v/>
      </c>
      <c r="F303" s="139" t="str">
        <f>IF(登録済データ!$B306&lt;&gt;0,登録済データ!D306,"")</f>
        <v/>
      </c>
      <c r="G303" s="130" t="str">
        <f>IF(登録済データ!$B306&lt;&gt;0,登録済データ!E306,"")</f>
        <v/>
      </c>
      <c r="H303" s="125" t="str">
        <f>IF(登録済データ!$B306&lt;&gt;0,IF(登録済データ!F306&lt;&gt;"",登録済データ!F306,""),"")</f>
        <v/>
      </c>
      <c r="I303" s="125" t="str">
        <f>IF(登録済データ!$B306&lt;&gt;0,IF(登録済データ!G306&lt;&gt;"",登録済データ!G306,""),"")</f>
        <v/>
      </c>
      <c r="J303" s="125" t="str">
        <f>IF(登録済データ!$B306&lt;&gt;0,IF(登録済データ!H306&lt;&gt;"",登録済データ!H306,""),"")</f>
        <v/>
      </c>
      <c r="K303" s="125" t="str">
        <f>IF(登録済データ!$B306&lt;&gt;0,IF(登録済データ!I306&lt;&gt;"",登録済データ!I306,""),"")</f>
        <v/>
      </c>
      <c r="L303" s="117" t="str">
        <f>IF(登録済データ!$B306&lt;&gt;0,登録済データ!J306,"")</f>
        <v/>
      </c>
      <c r="M303" s="117" t="str">
        <f>IF(登録済データ!$B306&lt;&gt;0,登録済データ!K306,"")</f>
        <v/>
      </c>
      <c r="N303" s="117" t="str">
        <f>IF(登録済データ!$B306&lt;&gt;0,登録済データ!L306,"")</f>
        <v/>
      </c>
      <c r="O303" s="117" t="str">
        <f>IF(登録済データ!$B306&lt;&gt;0,登録済データ!M306,"")</f>
        <v/>
      </c>
      <c r="P303" s="117" t="str">
        <f>IF(登録済データ!$B306&lt;&gt;0,登録済データ!N306,"")</f>
        <v/>
      </c>
      <c r="Q303" s="117" t="str">
        <f>IF(登録済データ!$B306&lt;&gt;0,登録済データ!O306,"")</f>
        <v/>
      </c>
      <c r="R303" s="117" t="str">
        <f>IF(登録済データ!$B306&lt;&gt;0,登録済データ!P306,"")</f>
        <v/>
      </c>
      <c r="S303" s="117" t="str">
        <f>IF(登録済データ!$B306&lt;&gt;0,登録済データ!Q306,"")</f>
        <v/>
      </c>
      <c r="T303" s="117" t="str">
        <f>IF(登録済データ!$B306&lt;&gt;0,登録済データ!R306,"")</f>
        <v/>
      </c>
      <c r="U303" s="117" t="str">
        <f>IF(登録済データ!$B306&lt;&gt;0,登録済データ!S306,"")</f>
        <v/>
      </c>
      <c r="V303" s="117" t="str">
        <f>IF(登録済データ!$B306&lt;&gt;0,登録済データ!T306,"")</f>
        <v/>
      </c>
      <c r="W303" s="117" t="str">
        <f>IF(登録済データ!$B306&lt;&gt;0,登録済データ!U306,"")</f>
        <v/>
      </c>
      <c r="X303" s="117" t="str">
        <f>IF(登録済データ!$B306&lt;&gt;0,登録済データ!V306,"")</f>
        <v/>
      </c>
      <c r="Y303" s="117" t="str">
        <f>IF(登録済データ!$B306&lt;&gt;0,登録済データ!W306,"")</f>
        <v/>
      </c>
      <c r="Z303" s="117" t="str">
        <f>IF(登録済データ!$B306&lt;&gt;0,登録済データ!X306,"")</f>
        <v/>
      </c>
      <c r="AA303" s="78" t="str">
        <f>IF($F303&lt;&gt;"",登録済データ!$C$4,"")</f>
        <v/>
      </c>
      <c r="AB303" s="78"/>
      <c r="AC303" s="78"/>
      <c r="AD303" s="117"/>
      <c r="AE303" s="78"/>
    </row>
    <row r="304" spans="1:31" ht="13.5" customHeight="1">
      <c r="A304" s="37"/>
      <c r="B304" s="138" t="str">
        <f>IF($F304&lt;&gt;"",登録済データ!$C$2,"")</f>
        <v/>
      </c>
      <c r="C304" s="138" t="str">
        <f>IF($F304&lt;&gt;"",IF($I$1="企業コード3桁",LEFT(登録済データ!$C$3,3),LEFT(登録済データ!$C$3,6)),"")</f>
        <v/>
      </c>
      <c r="D304" s="138"/>
      <c r="E304" s="139" t="str">
        <f>IF(登録済データ!$B307&lt;&gt;0,登録済データ!C307,"")</f>
        <v/>
      </c>
      <c r="F304" s="139" t="str">
        <f>IF(登録済データ!$B307&lt;&gt;0,登録済データ!D307,"")</f>
        <v/>
      </c>
      <c r="G304" s="130" t="str">
        <f>IF(登録済データ!$B307&lt;&gt;0,登録済データ!E307,"")</f>
        <v/>
      </c>
      <c r="H304" s="125" t="str">
        <f>IF(登録済データ!$B307&lt;&gt;0,IF(登録済データ!F307&lt;&gt;"",登録済データ!F307,""),"")</f>
        <v/>
      </c>
      <c r="I304" s="125" t="str">
        <f>IF(登録済データ!$B307&lt;&gt;0,IF(登録済データ!G307&lt;&gt;"",登録済データ!G307,""),"")</f>
        <v/>
      </c>
      <c r="J304" s="125" t="str">
        <f>IF(登録済データ!$B307&lt;&gt;0,IF(登録済データ!H307&lt;&gt;"",登録済データ!H307,""),"")</f>
        <v/>
      </c>
      <c r="K304" s="125" t="str">
        <f>IF(登録済データ!$B307&lt;&gt;0,IF(登録済データ!I307&lt;&gt;"",登録済データ!I307,""),"")</f>
        <v/>
      </c>
      <c r="L304" s="117" t="str">
        <f>IF(登録済データ!$B307&lt;&gt;0,登録済データ!J307,"")</f>
        <v/>
      </c>
      <c r="M304" s="117" t="str">
        <f>IF(登録済データ!$B307&lt;&gt;0,登録済データ!K307,"")</f>
        <v/>
      </c>
      <c r="N304" s="117" t="str">
        <f>IF(登録済データ!$B307&lt;&gt;0,登録済データ!L307,"")</f>
        <v/>
      </c>
      <c r="O304" s="117" t="str">
        <f>IF(登録済データ!$B307&lt;&gt;0,登録済データ!M307,"")</f>
        <v/>
      </c>
      <c r="P304" s="117" t="str">
        <f>IF(登録済データ!$B307&lt;&gt;0,登録済データ!N307,"")</f>
        <v/>
      </c>
      <c r="Q304" s="117" t="str">
        <f>IF(登録済データ!$B307&lt;&gt;0,登録済データ!O307,"")</f>
        <v/>
      </c>
      <c r="R304" s="117" t="str">
        <f>IF(登録済データ!$B307&lt;&gt;0,登録済データ!P307,"")</f>
        <v/>
      </c>
      <c r="S304" s="117" t="str">
        <f>IF(登録済データ!$B307&lt;&gt;0,登録済データ!Q307,"")</f>
        <v/>
      </c>
      <c r="T304" s="117" t="str">
        <f>IF(登録済データ!$B307&lt;&gt;0,登録済データ!R307,"")</f>
        <v/>
      </c>
      <c r="U304" s="117" t="str">
        <f>IF(登録済データ!$B307&lt;&gt;0,登録済データ!S307,"")</f>
        <v/>
      </c>
      <c r="V304" s="117" t="str">
        <f>IF(登録済データ!$B307&lt;&gt;0,登録済データ!T307,"")</f>
        <v/>
      </c>
      <c r="W304" s="117" t="str">
        <f>IF(登録済データ!$B307&lt;&gt;0,登録済データ!U307,"")</f>
        <v/>
      </c>
      <c r="X304" s="117" t="str">
        <f>IF(登録済データ!$B307&lt;&gt;0,登録済データ!V307,"")</f>
        <v/>
      </c>
      <c r="Y304" s="117" t="str">
        <f>IF(登録済データ!$B307&lt;&gt;0,登録済データ!W307,"")</f>
        <v/>
      </c>
      <c r="Z304" s="117" t="str">
        <f>IF(登録済データ!$B307&lt;&gt;0,登録済データ!X307,"")</f>
        <v/>
      </c>
      <c r="AA304" s="78" t="str">
        <f>IF($F304&lt;&gt;"",登録済データ!$C$4,"")</f>
        <v/>
      </c>
      <c r="AB304" s="78"/>
      <c r="AC304" s="78"/>
      <c r="AD304" s="117"/>
      <c r="AE304" s="78"/>
    </row>
    <row r="305" spans="1:31" s="120" customFormat="1" ht="13.5" customHeight="1">
      <c r="A305" s="37"/>
      <c r="B305" s="138" t="str">
        <f>IF($F305&lt;&gt;"",登録済データ!$C$2,"")</f>
        <v/>
      </c>
      <c r="C305" s="138" t="str">
        <f>IF($F305&lt;&gt;"",IF($I$1="企業コード3桁",LEFT(登録済データ!$C$3,3),LEFT(登録済データ!$C$3,6)),"")</f>
        <v/>
      </c>
      <c r="D305" s="138"/>
      <c r="E305" s="139" t="str">
        <f>IF(登録済データ!$B308&lt;&gt;0,登録済データ!C308,"")</f>
        <v/>
      </c>
      <c r="F305" s="139" t="str">
        <f>IF(登録済データ!$B308&lt;&gt;0,登録済データ!D308,"")</f>
        <v/>
      </c>
      <c r="G305" s="130" t="str">
        <f>IF(登録済データ!$B308&lt;&gt;0,登録済データ!E308,"")</f>
        <v/>
      </c>
      <c r="H305" s="125" t="str">
        <f>IF(登録済データ!$B308&lt;&gt;0,IF(登録済データ!F308&lt;&gt;"",登録済データ!F308,""),"")</f>
        <v/>
      </c>
      <c r="I305" s="125" t="str">
        <f>IF(登録済データ!$B308&lt;&gt;0,IF(登録済データ!G308&lt;&gt;"",登録済データ!G308,""),"")</f>
        <v/>
      </c>
      <c r="J305" s="125" t="str">
        <f>IF(登録済データ!$B308&lt;&gt;0,IF(登録済データ!H308&lt;&gt;"",登録済データ!H308,""),"")</f>
        <v/>
      </c>
      <c r="K305" s="125" t="str">
        <f>IF(登録済データ!$B308&lt;&gt;0,IF(登録済データ!I308&lt;&gt;"",登録済データ!I308,""),"")</f>
        <v/>
      </c>
      <c r="L305" s="117" t="str">
        <f>IF(登録済データ!$B308&lt;&gt;0,登録済データ!J308,"")</f>
        <v/>
      </c>
      <c r="M305" s="117" t="str">
        <f>IF(登録済データ!$B308&lt;&gt;0,登録済データ!K308,"")</f>
        <v/>
      </c>
      <c r="N305" s="117" t="str">
        <f>IF(登録済データ!$B308&lt;&gt;0,登録済データ!L308,"")</f>
        <v/>
      </c>
      <c r="O305" s="117" t="str">
        <f>IF(登録済データ!$B308&lt;&gt;0,登録済データ!M308,"")</f>
        <v/>
      </c>
      <c r="P305" s="117" t="str">
        <f>IF(登録済データ!$B308&lt;&gt;0,登録済データ!N308,"")</f>
        <v/>
      </c>
      <c r="Q305" s="117" t="str">
        <f>IF(登録済データ!$B308&lt;&gt;0,登録済データ!O308,"")</f>
        <v/>
      </c>
      <c r="R305" s="117" t="str">
        <f>IF(登録済データ!$B308&lt;&gt;0,登録済データ!P308,"")</f>
        <v/>
      </c>
      <c r="S305" s="117" t="str">
        <f>IF(登録済データ!$B308&lt;&gt;0,登録済データ!Q308,"")</f>
        <v/>
      </c>
      <c r="T305" s="117" t="str">
        <f>IF(登録済データ!$B308&lt;&gt;0,登録済データ!R308,"")</f>
        <v/>
      </c>
      <c r="U305" s="117" t="str">
        <f>IF(登録済データ!$B308&lt;&gt;0,登録済データ!S308,"")</f>
        <v/>
      </c>
      <c r="V305" s="117" t="str">
        <f>IF(登録済データ!$B308&lt;&gt;0,登録済データ!T308,"")</f>
        <v/>
      </c>
      <c r="W305" s="117" t="str">
        <f>IF(登録済データ!$B308&lt;&gt;0,登録済データ!U308,"")</f>
        <v/>
      </c>
      <c r="X305" s="117" t="str">
        <f>IF(登録済データ!$B308&lt;&gt;0,登録済データ!V308,"")</f>
        <v/>
      </c>
      <c r="Y305" s="117" t="str">
        <f>IF(登録済データ!$B308&lt;&gt;0,登録済データ!W308,"")</f>
        <v/>
      </c>
      <c r="Z305" s="117" t="str">
        <f>IF(登録済データ!$B308&lt;&gt;0,登録済データ!X308,"")</f>
        <v/>
      </c>
      <c r="AA305" s="78" t="str">
        <f>IF($F305&lt;&gt;"",登録済データ!$C$4,"")</f>
        <v/>
      </c>
      <c r="AB305" s="78"/>
      <c r="AC305" s="78"/>
      <c r="AD305" s="117"/>
      <c r="AE305" s="78"/>
    </row>
    <row r="306" spans="1:31" s="120" customFormat="1" ht="13.5" customHeight="1">
      <c r="A306" s="37"/>
      <c r="B306" s="138" t="str">
        <f>IF($F306&lt;&gt;"",登録済データ!$C$2,"")</f>
        <v/>
      </c>
      <c r="C306" s="138" t="str">
        <f>IF($F306&lt;&gt;"",IF($I$1="企業コード3桁",LEFT(登録済データ!$C$3,3),LEFT(登録済データ!$C$3,6)),"")</f>
        <v/>
      </c>
      <c r="D306" s="138"/>
      <c r="E306" s="139" t="str">
        <f>IF(登録済データ!$B309&lt;&gt;0,登録済データ!C309,"")</f>
        <v/>
      </c>
      <c r="F306" s="139" t="str">
        <f>IF(登録済データ!$B309&lt;&gt;0,登録済データ!D309,"")</f>
        <v/>
      </c>
      <c r="G306" s="130" t="str">
        <f>IF(登録済データ!$B309&lt;&gt;0,登録済データ!E309,"")</f>
        <v/>
      </c>
      <c r="H306" s="125" t="str">
        <f>IF(登録済データ!$B309&lt;&gt;0,IF(登録済データ!F309&lt;&gt;"",登録済データ!F309,""),"")</f>
        <v/>
      </c>
      <c r="I306" s="125" t="str">
        <f>IF(登録済データ!$B309&lt;&gt;0,IF(登録済データ!G309&lt;&gt;"",登録済データ!G309,""),"")</f>
        <v/>
      </c>
      <c r="J306" s="125" t="str">
        <f>IF(登録済データ!$B309&lt;&gt;0,IF(登録済データ!H309&lt;&gt;"",登録済データ!H309,""),"")</f>
        <v/>
      </c>
      <c r="K306" s="125" t="str">
        <f>IF(登録済データ!$B309&lt;&gt;0,IF(登録済データ!I309&lt;&gt;"",登録済データ!I309,""),"")</f>
        <v/>
      </c>
      <c r="L306" s="117" t="str">
        <f>IF(登録済データ!$B309&lt;&gt;0,登録済データ!J309,"")</f>
        <v/>
      </c>
      <c r="M306" s="117" t="str">
        <f>IF(登録済データ!$B309&lt;&gt;0,登録済データ!K309,"")</f>
        <v/>
      </c>
      <c r="N306" s="117" t="str">
        <f>IF(登録済データ!$B309&lt;&gt;0,登録済データ!L309,"")</f>
        <v/>
      </c>
      <c r="O306" s="117" t="str">
        <f>IF(登録済データ!$B309&lt;&gt;0,登録済データ!M309,"")</f>
        <v/>
      </c>
      <c r="P306" s="117" t="str">
        <f>IF(登録済データ!$B309&lt;&gt;0,登録済データ!N309,"")</f>
        <v/>
      </c>
      <c r="Q306" s="117" t="str">
        <f>IF(登録済データ!$B309&lt;&gt;0,登録済データ!O309,"")</f>
        <v/>
      </c>
      <c r="R306" s="117" t="str">
        <f>IF(登録済データ!$B309&lt;&gt;0,登録済データ!P309,"")</f>
        <v/>
      </c>
      <c r="S306" s="117" t="str">
        <f>IF(登録済データ!$B309&lt;&gt;0,登録済データ!Q309,"")</f>
        <v/>
      </c>
      <c r="T306" s="117" t="str">
        <f>IF(登録済データ!$B309&lt;&gt;0,登録済データ!R309,"")</f>
        <v/>
      </c>
      <c r="U306" s="117" t="str">
        <f>IF(登録済データ!$B309&lt;&gt;0,登録済データ!S309,"")</f>
        <v/>
      </c>
      <c r="V306" s="117" t="str">
        <f>IF(登録済データ!$B309&lt;&gt;0,登録済データ!T309,"")</f>
        <v/>
      </c>
      <c r="W306" s="117" t="str">
        <f>IF(登録済データ!$B309&lt;&gt;0,登録済データ!U309,"")</f>
        <v/>
      </c>
      <c r="X306" s="117" t="str">
        <f>IF(登録済データ!$B309&lt;&gt;0,登録済データ!V309,"")</f>
        <v/>
      </c>
      <c r="Y306" s="117" t="str">
        <f>IF(登録済データ!$B309&lt;&gt;0,登録済データ!W309,"")</f>
        <v/>
      </c>
      <c r="Z306" s="117" t="str">
        <f>IF(登録済データ!$B309&lt;&gt;0,登録済データ!X309,"")</f>
        <v/>
      </c>
      <c r="AA306" s="78" t="str">
        <f>IF($F306&lt;&gt;"",登録済データ!$C$4,"")</f>
        <v/>
      </c>
      <c r="AB306" s="78"/>
      <c r="AC306" s="78"/>
      <c r="AD306" s="117"/>
      <c r="AE306" s="78"/>
    </row>
    <row r="307" spans="1:31" s="120" customFormat="1" ht="13.5" customHeight="1">
      <c r="A307" s="37"/>
      <c r="B307" s="138" t="str">
        <f>IF($F307&lt;&gt;"",登録済データ!$C$2,"")</f>
        <v/>
      </c>
      <c r="C307" s="138" t="str">
        <f>IF($F307&lt;&gt;"",IF($I$1="企業コード3桁",LEFT(登録済データ!$C$3,3),LEFT(登録済データ!$C$3,6)),"")</f>
        <v/>
      </c>
      <c r="D307" s="138"/>
      <c r="E307" s="139" t="str">
        <f>IF(登録済データ!$B310&lt;&gt;0,登録済データ!C310,"")</f>
        <v/>
      </c>
      <c r="F307" s="139" t="str">
        <f>IF(登録済データ!$B310&lt;&gt;0,登録済データ!D310,"")</f>
        <v/>
      </c>
      <c r="G307" s="130" t="str">
        <f>IF(登録済データ!$B310&lt;&gt;0,登録済データ!E310,"")</f>
        <v/>
      </c>
      <c r="H307" s="125" t="str">
        <f>IF(登録済データ!$B310&lt;&gt;0,IF(登録済データ!F310&lt;&gt;"",登録済データ!F310,""),"")</f>
        <v/>
      </c>
      <c r="I307" s="125" t="str">
        <f>IF(登録済データ!$B310&lt;&gt;0,IF(登録済データ!G310&lt;&gt;"",登録済データ!G310,""),"")</f>
        <v/>
      </c>
      <c r="J307" s="125" t="str">
        <f>IF(登録済データ!$B310&lt;&gt;0,IF(登録済データ!H310&lt;&gt;"",登録済データ!H310,""),"")</f>
        <v/>
      </c>
      <c r="K307" s="125" t="str">
        <f>IF(登録済データ!$B310&lt;&gt;0,IF(登録済データ!I310&lt;&gt;"",登録済データ!I310,""),"")</f>
        <v/>
      </c>
      <c r="L307" s="117" t="str">
        <f>IF(登録済データ!$B310&lt;&gt;0,登録済データ!J310,"")</f>
        <v/>
      </c>
      <c r="M307" s="117" t="str">
        <f>IF(登録済データ!$B310&lt;&gt;0,登録済データ!K310,"")</f>
        <v/>
      </c>
      <c r="N307" s="117" t="str">
        <f>IF(登録済データ!$B310&lt;&gt;0,登録済データ!L310,"")</f>
        <v/>
      </c>
      <c r="O307" s="117" t="str">
        <f>IF(登録済データ!$B310&lt;&gt;0,登録済データ!M310,"")</f>
        <v/>
      </c>
      <c r="P307" s="117" t="str">
        <f>IF(登録済データ!$B310&lt;&gt;0,登録済データ!N310,"")</f>
        <v/>
      </c>
      <c r="Q307" s="117" t="str">
        <f>IF(登録済データ!$B310&lt;&gt;0,登録済データ!O310,"")</f>
        <v/>
      </c>
      <c r="R307" s="117" t="str">
        <f>IF(登録済データ!$B310&lt;&gt;0,登録済データ!P310,"")</f>
        <v/>
      </c>
      <c r="S307" s="117" t="str">
        <f>IF(登録済データ!$B310&lt;&gt;0,登録済データ!Q310,"")</f>
        <v/>
      </c>
      <c r="T307" s="117" t="str">
        <f>IF(登録済データ!$B310&lt;&gt;0,登録済データ!R310,"")</f>
        <v/>
      </c>
      <c r="U307" s="117" t="str">
        <f>IF(登録済データ!$B310&lt;&gt;0,登録済データ!S310,"")</f>
        <v/>
      </c>
      <c r="V307" s="117" t="str">
        <f>IF(登録済データ!$B310&lt;&gt;0,登録済データ!T310,"")</f>
        <v/>
      </c>
      <c r="W307" s="117" t="str">
        <f>IF(登録済データ!$B310&lt;&gt;0,登録済データ!U310,"")</f>
        <v/>
      </c>
      <c r="X307" s="117" t="str">
        <f>IF(登録済データ!$B310&lt;&gt;0,登録済データ!V310,"")</f>
        <v/>
      </c>
      <c r="Y307" s="117" t="str">
        <f>IF(登録済データ!$B310&lt;&gt;0,登録済データ!W310,"")</f>
        <v/>
      </c>
      <c r="Z307" s="117" t="str">
        <f>IF(登録済データ!$B310&lt;&gt;0,登録済データ!X310,"")</f>
        <v/>
      </c>
      <c r="AA307" s="78" t="str">
        <f>IF($F307&lt;&gt;"",登録済データ!$C$4,"")</f>
        <v/>
      </c>
      <c r="AB307" s="78"/>
      <c r="AC307" s="78"/>
      <c r="AD307" s="117"/>
      <c r="AE307" s="78"/>
    </row>
    <row r="308" spans="1:31" s="120" customFormat="1" ht="13.5" customHeight="1">
      <c r="A308" s="37"/>
      <c r="B308" s="138" t="str">
        <f>IF($F308&lt;&gt;"",登録済データ!$C$2,"")</f>
        <v/>
      </c>
      <c r="C308" s="138" t="str">
        <f>IF($F308&lt;&gt;"",IF($I$1="企業コード3桁",LEFT(登録済データ!$C$3,3),LEFT(登録済データ!$C$3,6)),"")</f>
        <v/>
      </c>
      <c r="D308" s="138"/>
      <c r="E308" s="139" t="str">
        <f>IF(登録済データ!$B311&lt;&gt;0,登録済データ!C311,"")</f>
        <v/>
      </c>
      <c r="F308" s="139" t="str">
        <f>IF(登録済データ!$B311&lt;&gt;0,登録済データ!D311,"")</f>
        <v/>
      </c>
      <c r="G308" s="130" t="str">
        <f>IF(登録済データ!$B311&lt;&gt;0,登録済データ!E311,"")</f>
        <v/>
      </c>
      <c r="H308" s="125" t="str">
        <f>IF(登録済データ!$B311&lt;&gt;0,IF(登録済データ!F311&lt;&gt;"",登録済データ!F311,""),"")</f>
        <v/>
      </c>
      <c r="I308" s="125" t="str">
        <f>IF(登録済データ!$B311&lt;&gt;0,IF(登録済データ!G311&lt;&gt;"",登録済データ!G311,""),"")</f>
        <v/>
      </c>
      <c r="J308" s="125" t="str">
        <f>IF(登録済データ!$B311&lt;&gt;0,IF(登録済データ!H311&lt;&gt;"",登録済データ!H311,""),"")</f>
        <v/>
      </c>
      <c r="K308" s="125" t="str">
        <f>IF(登録済データ!$B311&lt;&gt;0,IF(登録済データ!I311&lt;&gt;"",登録済データ!I311,""),"")</f>
        <v/>
      </c>
      <c r="L308" s="117" t="str">
        <f>IF(登録済データ!$B311&lt;&gt;0,登録済データ!J311,"")</f>
        <v/>
      </c>
      <c r="M308" s="117" t="str">
        <f>IF(登録済データ!$B311&lt;&gt;0,登録済データ!K311,"")</f>
        <v/>
      </c>
      <c r="N308" s="117" t="str">
        <f>IF(登録済データ!$B311&lt;&gt;0,登録済データ!L311,"")</f>
        <v/>
      </c>
      <c r="O308" s="117" t="str">
        <f>IF(登録済データ!$B311&lt;&gt;0,登録済データ!M311,"")</f>
        <v/>
      </c>
      <c r="P308" s="117" t="str">
        <f>IF(登録済データ!$B311&lt;&gt;0,登録済データ!N311,"")</f>
        <v/>
      </c>
      <c r="Q308" s="117" t="str">
        <f>IF(登録済データ!$B311&lt;&gt;0,登録済データ!O311,"")</f>
        <v/>
      </c>
      <c r="R308" s="117" t="str">
        <f>IF(登録済データ!$B311&lt;&gt;0,登録済データ!P311,"")</f>
        <v/>
      </c>
      <c r="S308" s="117" t="str">
        <f>IF(登録済データ!$B311&lt;&gt;0,登録済データ!Q311,"")</f>
        <v/>
      </c>
      <c r="T308" s="117" t="str">
        <f>IF(登録済データ!$B311&lt;&gt;0,登録済データ!R311,"")</f>
        <v/>
      </c>
      <c r="U308" s="117" t="str">
        <f>IF(登録済データ!$B311&lt;&gt;0,登録済データ!S311,"")</f>
        <v/>
      </c>
      <c r="V308" s="117" t="str">
        <f>IF(登録済データ!$B311&lt;&gt;0,登録済データ!T311,"")</f>
        <v/>
      </c>
      <c r="W308" s="117" t="str">
        <f>IF(登録済データ!$B311&lt;&gt;0,登録済データ!U311,"")</f>
        <v/>
      </c>
      <c r="X308" s="117" t="str">
        <f>IF(登録済データ!$B311&lt;&gt;0,登録済データ!V311,"")</f>
        <v/>
      </c>
      <c r="Y308" s="117" t="str">
        <f>IF(登録済データ!$B311&lt;&gt;0,登録済データ!W311,"")</f>
        <v/>
      </c>
      <c r="Z308" s="117" t="str">
        <f>IF(登録済データ!$B311&lt;&gt;0,登録済データ!X311,"")</f>
        <v/>
      </c>
      <c r="AA308" s="78" t="str">
        <f>IF($F308&lt;&gt;"",登録済データ!$C$4,"")</f>
        <v/>
      </c>
      <c r="AB308" s="78"/>
      <c r="AC308" s="78"/>
      <c r="AD308" s="117"/>
      <c r="AE308" s="78"/>
    </row>
    <row r="309" spans="1:31" s="120" customFormat="1" ht="13.5" customHeight="1">
      <c r="A309" s="37"/>
      <c r="B309" s="138" t="str">
        <f>IF($F309&lt;&gt;"",登録済データ!$C$2,"")</f>
        <v/>
      </c>
      <c r="C309" s="138" t="str">
        <f>IF($F309&lt;&gt;"",IF($I$1="企業コード3桁",LEFT(登録済データ!$C$3,3),LEFT(登録済データ!$C$3,6)),"")</f>
        <v/>
      </c>
      <c r="D309" s="138"/>
      <c r="E309" s="139" t="str">
        <f>IF(登録済データ!$B312&lt;&gt;0,登録済データ!C312,"")</f>
        <v/>
      </c>
      <c r="F309" s="139" t="str">
        <f>IF(登録済データ!$B312&lt;&gt;0,登録済データ!D312,"")</f>
        <v/>
      </c>
      <c r="G309" s="130" t="str">
        <f>IF(登録済データ!$B312&lt;&gt;0,登録済データ!E312,"")</f>
        <v/>
      </c>
      <c r="H309" s="125" t="str">
        <f>IF(登録済データ!$B312&lt;&gt;0,IF(登録済データ!F312&lt;&gt;"",登録済データ!F312,""),"")</f>
        <v/>
      </c>
      <c r="I309" s="125" t="str">
        <f>IF(登録済データ!$B312&lt;&gt;0,IF(登録済データ!G312&lt;&gt;"",登録済データ!G312,""),"")</f>
        <v/>
      </c>
      <c r="J309" s="125" t="str">
        <f>IF(登録済データ!$B312&lt;&gt;0,IF(登録済データ!H312&lt;&gt;"",登録済データ!H312,""),"")</f>
        <v/>
      </c>
      <c r="K309" s="125" t="str">
        <f>IF(登録済データ!$B312&lt;&gt;0,IF(登録済データ!I312&lt;&gt;"",登録済データ!I312,""),"")</f>
        <v/>
      </c>
      <c r="L309" s="117" t="str">
        <f>IF(登録済データ!$B312&lt;&gt;0,登録済データ!J312,"")</f>
        <v/>
      </c>
      <c r="M309" s="117" t="str">
        <f>IF(登録済データ!$B312&lt;&gt;0,登録済データ!K312,"")</f>
        <v/>
      </c>
      <c r="N309" s="117" t="str">
        <f>IF(登録済データ!$B312&lt;&gt;0,登録済データ!L312,"")</f>
        <v/>
      </c>
      <c r="O309" s="117" t="str">
        <f>IF(登録済データ!$B312&lt;&gt;0,登録済データ!M312,"")</f>
        <v/>
      </c>
      <c r="P309" s="117" t="str">
        <f>IF(登録済データ!$B312&lt;&gt;0,登録済データ!N312,"")</f>
        <v/>
      </c>
      <c r="Q309" s="117" t="str">
        <f>IF(登録済データ!$B312&lt;&gt;0,登録済データ!O312,"")</f>
        <v/>
      </c>
      <c r="R309" s="117" t="str">
        <f>IF(登録済データ!$B312&lt;&gt;0,登録済データ!P312,"")</f>
        <v/>
      </c>
      <c r="S309" s="117" t="str">
        <f>IF(登録済データ!$B312&lt;&gt;0,登録済データ!Q312,"")</f>
        <v/>
      </c>
      <c r="T309" s="117" t="str">
        <f>IF(登録済データ!$B312&lt;&gt;0,登録済データ!R312,"")</f>
        <v/>
      </c>
      <c r="U309" s="117" t="str">
        <f>IF(登録済データ!$B312&lt;&gt;0,登録済データ!S312,"")</f>
        <v/>
      </c>
      <c r="V309" s="117" t="str">
        <f>IF(登録済データ!$B312&lt;&gt;0,登録済データ!T312,"")</f>
        <v/>
      </c>
      <c r="W309" s="117" t="str">
        <f>IF(登録済データ!$B312&lt;&gt;0,登録済データ!U312,"")</f>
        <v/>
      </c>
      <c r="X309" s="117" t="str">
        <f>IF(登録済データ!$B312&lt;&gt;0,登録済データ!V312,"")</f>
        <v/>
      </c>
      <c r="Y309" s="117" t="str">
        <f>IF(登録済データ!$B312&lt;&gt;0,登録済データ!W312,"")</f>
        <v/>
      </c>
      <c r="Z309" s="117" t="str">
        <f>IF(登録済データ!$B312&lt;&gt;0,登録済データ!X312,"")</f>
        <v/>
      </c>
      <c r="AA309" s="78" t="str">
        <f>IF($F309&lt;&gt;"",登録済データ!$C$4,"")</f>
        <v/>
      </c>
      <c r="AB309" s="78"/>
      <c r="AC309" s="78"/>
      <c r="AD309" s="117"/>
      <c r="AE309" s="78"/>
    </row>
    <row r="310" spans="1:31" s="120" customFormat="1" ht="13.5" customHeight="1">
      <c r="A310" s="37"/>
      <c r="B310" s="138" t="str">
        <f>IF($F310&lt;&gt;"",登録済データ!$C$2,"")</f>
        <v/>
      </c>
      <c r="C310" s="138" t="str">
        <f>IF($F310&lt;&gt;"",IF($I$1="企業コード3桁",LEFT(登録済データ!$C$3,3),LEFT(登録済データ!$C$3,6)),"")</f>
        <v/>
      </c>
      <c r="D310" s="138"/>
      <c r="E310" s="139" t="str">
        <f>IF(登録済データ!$B313&lt;&gt;0,登録済データ!C313,"")</f>
        <v/>
      </c>
      <c r="F310" s="139" t="str">
        <f>IF(登録済データ!$B313&lt;&gt;0,登録済データ!D313,"")</f>
        <v/>
      </c>
      <c r="G310" s="130" t="str">
        <f>IF(登録済データ!$B313&lt;&gt;0,登録済データ!E313,"")</f>
        <v/>
      </c>
      <c r="H310" s="125" t="str">
        <f>IF(登録済データ!$B313&lt;&gt;0,IF(登録済データ!F313&lt;&gt;"",登録済データ!F313,""),"")</f>
        <v/>
      </c>
      <c r="I310" s="125" t="str">
        <f>IF(登録済データ!$B313&lt;&gt;0,IF(登録済データ!G313&lt;&gt;"",登録済データ!G313,""),"")</f>
        <v/>
      </c>
      <c r="J310" s="125" t="str">
        <f>IF(登録済データ!$B313&lt;&gt;0,IF(登録済データ!H313&lt;&gt;"",登録済データ!H313,""),"")</f>
        <v/>
      </c>
      <c r="K310" s="125" t="str">
        <f>IF(登録済データ!$B313&lt;&gt;0,IF(登録済データ!I313&lt;&gt;"",登録済データ!I313,""),"")</f>
        <v/>
      </c>
      <c r="L310" s="117" t="str">
        <f>IF(登録済データ!$B313&lt;&gt;0,登録済データ!J313,"")</f>
        <v/>
      </c>
      <c r="M310" s="117" t="str">
        <f>IF(登録済データ!$B313&lt;&gt;0,登録済データ!K313,"")</f>
        <v/>
      </c>
      <c r="N310" s="117" t="str">
        <f>IF(登録済データ!$B313&lt;&gt;0,登録済データ!L313,"")</f>
        <v/>
      </c>
      <c r="O310" s="117" t="str">
        <f>IF(登録済データ!$B313&lt;&gt;0,登録済データ!M313,"")</f>
        <v/>
      </c>
      <c r="P310" s="117" t="str">
        <f>IF(登録済データ!$B313&lt;&gt;0,登録済データ!N313,"")</f>
        <v/>
      </c>
      <c r="Q310" s="117" t="str">
        <f>IF(登録済データ!$B313&lt;&gt;0,登録済データ!O313,"")</f>
        <v/>
      </c>
      <c r="R310" s="117" t="str">
        <f>IF(登録済データ!$B313&lt;&gt;0,登録済データ!P313,"")</f>
        <v/>
      </c>
      <c r="S310" s="117" t="str">
        <f>IF(登録済データ!$B313&lt;&gt;0,登録済データ!Q313,"")</f>
        <v/>
      </c>
      <c r="T310" s="117" t="str">
        <f>IF(登録済データ!$B313&lt;&gt;0,登録済データ!R313,"")</f>
        <v/>
      </c>
      <c r="U310" s="117" t="str">
        <f>IF(登録済データ!$B313&lt;&gt;0,登録済データ!S313,"")</f>
        <v/>
      </c>
      <c r="V310" s="117" t="str">
        <f>IF(登録済データ!$B313&lt;&gt;0,登録済データ!T313,"")</f>
        <v/>
      </c>
      <c r="W310" s="117" t="str">
        <f>IF(登録済データ!$B313&lt;&gt;0,登録済データ!U313,"")</f>
        <v/>
      </c>
      <c r="X310" s="117" t="str">
        <f>IF(登録済データ!$B313&lt;&gt;0,登録済データ!V313,"")</f>
        <v/>
      </c>
      <c r="Y310" s="117" t="str">
        <f>IF(登録済データ!$B313&lt;&gt;0,登録済データ!W313,"")</f>
        <v/>
      </c>
      <c r="Z310" s="117" t="str">
        <f>IF(登録済データ!$B313&lt;&gt;0,登録済データ!X313,"")</f>
        <v/>
      </c>
      <c r="AA310" s="78" t="str">
        <f>IF($F310&lt;&gt;"",登録済データ!$C$4,"")</f>
        <v/>
      </c>
      <c r="AB310" s="78"/>
      <c r="AC310" s="78"/>
      <c r="AD310" s="117"/>
      <c r="AE310" s="78"/>
    </row>
    <row r="311" spans="1:31" s="120" customFormat="1" ht="13.5" customHeight="1">
      <c r="A311" s="37"/>
      <c r="B311" s="138" t="str">
        <f>IF($F311&lt;&gt;"",登録済データ!$C$2,"")</f>
        <v/>
      </c>
      <c r="C311" s="138" t="str">
        <f>IF($F311&lt;&gt;"",IF($I$1="企業コード3桁",LEFT(登録済データ!$C$3,3),LEFT(登録済データ!$C$3,6)),"")</f>
        <v/>
      </c>
      <c r="D311" s="138"/>
      <c r="E311" s="139" t="str">
        <f>IF(登録済データ!$B314&lt;&gt;0,登録済データ!C314,"")</f>
        <v/>
      </c>
      <c r="F311" s="139" t="str">
        <f>IF(登録済データ!$B314&lt;&gt;0,登録済データ!D314,"")</f>
        <v/>
      </c>
      <c r="G311" s="130" t="str">
        <f>IF(登録済データ!$B314&lt;&gt;0,登録済データ!E314,"")</f>
        <v/>
      </c>
      <c r="H311" s="125" t="str">
        <f>IF(登録済データ!$B314&lt;&gt;0,IF(登録済データ!F314&lt;&gt;"",登録済データ!F314,""),"")</f>
        <v/>
      </c>
      <c r="I311" s="125" t="str">
        <f>IF(登録済データ!$B314&lt;&gt;0,IF(登録済データ!G314&lt;&gt;"",登録済データ!G314,""),"")</f>
        <v/>
      </c>
      <c r="J311" s="125" t="str">
        <f>IF(登録済データ!$B314&lt;&gt;0,IF(登録済データ!H314&lt;&gt;"",登録済データ!H314,""),"")</f>
        <v/>
      </c>
      <c r="K311" s="125" t="str">
        <f>IF(登録済データ!$B314&lt;&gt;0,IF(登録済データ!I314&lt;&gt;"",登録済データ!I314,""),"")</f>
        <v/>
      </c>
      <c r="L311" s="117" t="str">
        <f>IF(登録済データ!$B314&lt;&gt;0,登録済データ!J314,"")</f>
        <v/>
      </c>
      <c r="M311" s="117" t="str">
        <f>IF(登録済データ!$B314&lt;&gt;0,登録済データ!K314,"")</f>
        <v/>
      </c>
      <c r="N311" s="117" t="str">
        <f>IF(登録済データ!$B314&lt;&gt;0,登録済データ!L314,"")</f>
        <v/>
      </c>
      <c r="O311" s="117" t="str">
        <f>IF(登録済データ!$B314&lt;&gt;0,登録済データ!M314,"")</f>
        <v/>
      </c>
      <c r="P311" s="117" t="str">
        <f>IF(登録済データ!$B314&lt;&gt;0,登録済データ!N314,"")</f>
        <v/>
      </c>
      <c r="Q311" s="117" t="str">
        <f>IF(登録済データ!$B314&lt;&gt;0,登録済データ!O314,"")</f>
        <v/>
      </c>
      <c r="R311" s="117" t="str">
        <f>IF(登録済データ!$B314&lt;&gt;0,登録済データ!P314,"")</f>
        <v/>
      </c>
      <c r="S311" s="117" t="str">
        <f>IF(登録済データ!$B314&lt;&gt;0,登録済データ!Q314,"")</f>
        <v/>
      </c>
      <c r="T311" s="117" t="str">
        <f>IF(登録済データ!$B314&lt;&gt;0,登録済データ!R314,"")</f>
        <v/>
      </c>
      <c r="U311" s="117" t="str">
        <f>IF(登録済データ!$B314&lt;&gt;0,登録済データ!S314,"")</f>
        <v/>
      </c>
      <c r="V311" s="117" t="str">
        <f>IF(登録済データ!$B314&lt;&gt;0,登録済データ!T314,"")</f>
        <v/>
      </c>
      <c r="W311" s="117" t="str">
        <f>IF(登録済データ!$B314&lt;&gt;0,登録済データ!U314,"")</f>
        <v/>
      </c>
      <c r="X311" s="117" t="str">
        <f>IF(登録済データ!$B314&lt;&gt;0,登録済データ!V314,"")</f>
        <v/>
      </c>
      <c r="Y311" s="117" t="str">
        <f>IF(登録済データ!$B314&lt;&gt;0,登録済データ!W314,"")</f>
        <v/>
      </c>
      <c r="Z311" s="117" t="str">
        <f>IF(登録済データ!$B314&lt;&gt;0,登録済データ!X314,"")</f>
        <v/>
      </c>
      <c r="AA311" s="78" t="str">
        <f>IF($F311&lt;&gt;"",登録済データ!$C$4,"")</f>
        <v/>
      </c>
      <c r="AB311" s="78"/>
      <c r="AC311" s="78"/>
      <c r="AD311" s="117"/>
      <c r="AE311" s="78"/>
    </row>
    <row r="312" spans="1:31" s="120" customFormat="1" ht="13.5" customHeight="1">
      <c r="A312" s="37"/>
      <c r="B312" s="138" t="str">
        <f>IF($F312&lt;&gt;"",登録済データ!$C$2,"")</f>
        <v/>
      </c>
      <c r="C312" s="138" t="str">
        <f>IF($F312&lt;&gt;"",IF($I$1="企業コード3桁",LEFT(登録済データ!$C$3,3),LEFT(登録済データ!$C$3,6)),"")</f>
        <v/>
      </c>
      <c r="D312" s="138"/>
      <c r="E312" s="139" t="str">
        <f>IF(登録済データ!$B315&lt;&gt;0,登録済データ!C315,"")</f>
        <v/>
      </c>
      <c r="F312" s="139" t="str">
        <f>IF(登録済データ!$B315&lt;&gt;0,登録済データ!D315,"")</f>
        <v/>
      </c>
      <c r="G312" s="130" t="str">
        <f>IF(登録済データ!$B315&lt;&gt;0,登録済データ!E315,"")</f>
        <v/>
      </c>
      <c r="H312" s="125" t="str">
        <f>IF(登録済データ!$B315&lt;&gt;0,IF(登録済データ!F315&lt;&gt;"",登録済データ!F315,""),"")</f>
        <v/>
      </c>
      <c r="I312" s="125" t="str">
        <f>IF(登録済データ!$B315&lt;&gt;0,IF(登録済データ!G315&lt;&gt;"",登録済データ!G315,""),"")</f>
        <v/>
      </c>
      <c r="J312" s="125" t="str">
        <f>IF(登録済データ!$B315&lt;&gt;0,IF(登録済データ!H315&lt;&gt;"",登録済データ!H315,""),"")</f>
        <v/>
      </c>
      <c r="K312" s="125" t="str">
        <f>IF(登録済データ!$B315&lt;&gt;0,IF(登録済データ!I315&lt;&gt;"",登録済データ!I315,""),"")</f>
        <v/>
      </c>
      <c r="L312" s="117" t="str">
        <f>IF(登録済データ!$B315&lt;&gt;0,登録済データ!J315,"")</f>
        <v/>
      </c>
      <c r="M312" s="117" t="str">
        <f>IF(登録済データ!$B315&lt;&gt;0,登録済データ!K315,"")</f>
        <v/>
      </c>
      <c r="N312" s="117" t="str">
        <f>IF(登録済データ!$B315&lt;&gt;0,登録済データ!L315,"")</f>
        <v/>
      </c>
      <c r="O312" s="117" t="str">
        <f>IF(登録済データ!$B315&lt;&gt;0,登録済データ!M315,"")</f>
        <v/>
      </c>
      <c r="P312" s="117" t="str">
        <f>IF(登録済データ!$B315&lt;&gt;0,登録済データ!N315,"")</f>
        <v/>
      </c>
      <c r="Q312" s="117" t="str">
        <f>IF(登録済データ!$B315&lt;&gt;0,登録済データ!O315,"")</f>
        <v/>
      </c>
      <c r="R312" s="117" t="str">
        <f>IF(登録済データ!$B315&lt;&gt;0,登録済データ!P315,"")</f>
        <v/>
      </c>
      <c r="S312" s="117" t="str">
        <f>IF(登録済データ!$B315&lt;&gt;0,登録済データ!Q315,"")</f>
        <v/>
      </c>
      <c r="T312" s="117" t="str">
        <f>IF(登録済データ!$B315&lt;&gt;0,登録済データ!R315,"")</f>
        <v/>
      </c>
      <c r="U312" s="117" t="str">
        <f>IF(登録済データ!$B315&lt;&gt;0,登録済データ!S315,"")</f>
        <v/>
      </c>
      <c r="V312" s="117" t="str">
        <f>IF(登録済データ!$B315&lt;&gt;0,登録済データ!T315,"")</f>
        <v/>
      </c>
      <c r="W312" s="117" t="str">
        <f>IF(登録済データ!$B315&lt;&gt;0,登録済データ!U315,"")</f>
        <v/>
      </c>
      <c r="X312" s="117" t="str">
        <f>IF(登録済データ!$B315&lt;&gt;0,登録済データ!V315,"")</f>
        <v/>
      </c>
      <c r="Y312" s="117" t="str">
        <f>IF(登録済データ!$B315&lt;&gt;0,登録済データ!W315,"")</f>
        <v/>
      </c>
      <c r="Z312" s="117" t="str">
        <f>IF(登録済データ!$B315&lt;&gt;0,登録済データ!X315,"")</f>
        <v/>
      </c>
      <c r="AA312" s="78" t="str">
        <f>IF($F312&lt;&gt;"",登録済データ!$C$4,"")</f>
        <v/>
      </c>
      <c r="AB312" s="78"/>
      <c r="AC312" s="78"/>
      <c r="AD312" s="117"/>
      <c r="AE312" s="78"/>
    </row>
    <row r="313" spans="1:31" s="120" customFormat="1" ht="13.5" customHeight="1">
      <c r="A313" s="37"/>
      <c r="B313" s="138" t="str">
        <f>IF($F313&lt;&gt;"",登録済データ!$C$2,"")</f>
        <v/>
      </c>
      <c r="C313" s="138" t="str">
        <f>IF($F313&lt;&gt;"",IF($I$1="企業コード3桁",LEFT(登録済データ!$C$3,3),LEFT(登録済データ!$C$3,6)),"")</f>
        <v/>
      </c>
      <c r="D313" s="138"/>
      <c r="E313" s="139" t="str">
        <f>IF(登録済データ!$B316&lt;&gt;0,登録済データ!C316,"")</f>
        <v/>
      </c>
      <c r="F313" s="139" t="str">
        <f>IF(登録済データ!$B316&lt;&gt;0,登録済データ!D316,"")</f>
        <v/>
      </c>
      <c r="G313" s="130" t="str">
        <f>IF(登録済データ!$B316&lt;&gt;0,登録済データ!E316,"")</f>
        <v/>
      </c>
      <c r="H313" s="125" t="str">
        <f>IF(登録済データ!$B316&lt;&gt;0,IF(登録済データ!F316&lt;&gt;"",登録済データ!F316,""),"")</f>
        <v/>
      </c>
      <c r="I313" s="125" t="str">
        <f>IF(登録済データ!$B316&lt;&gt;0,IF(登録済データ!G316&lt;&gt;"",登録済データ!G316,""),"")</f>
        <v/>
      </c>
      <c r="J313" s="125" t="str">
        <f>IF(登録済データ!$B316&lt;&gt;0,IF(登録済データ!H316&lt;&gt;"",登録済データ!H316,""),"")</f>
        <v/>
      </c>
      <c r="K313" s="125" t="str">
        <f>IF(登録済データ!$B316&lt;&gt;0,IF(登録済データ!I316&lt;&gt;"",登録済データ!I316,""),"")</f>
        <v/>
      </c>
      <c r="L313" s="117" t="str">
        <f>IF(登録済データ!$B316&lt;&gt;0,登録済データ!J316,"")</f>
        <v/>
      </c>
      <c r="M313" s="117" t="str">
        <f>IF(登録済データ!$B316&lt;&gt;0,登録済データ!K316,"")</f>
        <v/>
      </c>
      <c r="N313" s="117" t="str">
        <f>IF(登録済データ!$B316&lt;&gt;0,登録済データ!L316,"")</f>
        <v/>
      </c>
      <c r="O313" s="117" t="str">
        <f>IF(登録済データ!$B316&lt;&gt;0,登録済データ!M316,"")</f>
        <v/>
      </c>
      <c r="P313" s="117" t="str">
        <f>IF(登録済データ!$B316&lt;&gt;0,登録済データ!N316,"")</f>
        <v/>
      </c>
      <c r="Q313" s="117" t="str">
        <f>IF(登録済データ!$B316&lt;&gt;0,登録済データ!O316,"")</f>
        <v/>
      </c>
      <c r="R313" s="117" t="str">
        <f>IF(登録済データ!$B316&lt;&gt;0,登録済データ!P316,"")</f>
        <v/>
      </c>
      <c r="S313" s="117" t="str">
        <f>IF(登録済データ!$B316&lt;&gt;0,登録済データ!Q316,"")</f>
        <v/>
      </c>
      <c r="T313" s="117" t="str">
        <f>IF(登録済データ!$B316&lt;&gt;0,登録済データ!R316,"")</f>
        <v/>
      </c>
      <c r="U313" s="117" t="str">
        <f>IF(登録済データ!$B316&lt;&gt;0,登録済データ!S316,"")</f>
        <v/>
      </c>
      <c r="V313" s="117" t="str">
        <f>IF(登録済データ!$B316&lt;&gt;0,登録済データ!T316,"")</f>
        <v/>
      </c>
      <c r="W313" s="117" t="str">
        <f>IF(登録済データ!$B316&lt;&gt;0,登録済データ!U316,"")</f>
        <v/>
      </c>
      <c r="X313" s="117" t="str">
        <f>IF(登録済データ!$B316&lt;&gt;0,登録済データ!V316,"")</f>
        <v/>
      </c>
      <c r="Y313" s="117" t="str">
        <f>IF(登録済データ!$B316&lt;&gt;0,登録済データ!W316,"")</f>
        <v/>
      </c>
      <c r="Z313" s="117" t="str">
        <f>IF(登録済データ!$B316&lt;&gt;0,登録済データ!X316,"")</f>
        <v/>
      </c>
      <c r="AA313" s="78" t="str">
        <f>IF($F313&lt;&gt;"",登録済データ!$C$4,"")</f>
        <v/>
      </c>
      <c r="AB313" s="78"/>
      <c r="AC313" s="78"/>
      <c r="AD313" s="117"/>
      <c r="AE313" s="78"/>
    </row>
    <row r="314" spans="1:31" s="120" customFormat="1" ht="13.5" customHeight="1">
      <c r="A314" s="37"/>
      <c r="B314" s="138" t="str">
        <f>IF($F314&lt;&gt;"",登録済データ!$C$2,"")</f>
        <v/>
      </c>
      <c r="C314" s="138" t="str">
        <f>IF($F314&lt;&gt;"",IF($I$1="企業コード3桁",LEFT(登録済データ!$C$3,3),LEFT(登録済データ!$C$3,6)),"")</f>
        <v/>
      </c>
      <c r="D314" s="138"/>
      <c r="E314" s="139" t="str">
        <f>IF(登録済データ!$B317&lt;&gt;0,登録済データ!C317,"")</f>
        <v/>
      </c>
      <c r="F314" s="139" t="str">
        <f>IF(登録済データ!$B317&lt;&gt;0,登録済データ!D317,"")</f>
        <v/>
      </c>
      <c r="G314" s="130" t="str">
        <f>IF(登録済データ!$B317&lt;&gt;0,登録済データ!E317,"")</f>
        <v/>
      </c>
      <c r="H314" s="125" t="str">
        <f>IF(登録済データ!$B317&lt;&gt;0,IF(登録済データ!F317&lt;&gt;"",登録済データ!F317,""),"")</f>
        <v/>
      </c>
      <c r="I314" s="125" t="str">
        <f>IF(登録済データ!$B317&lt;&gt;0,IF(登録済データ!G317&lt;&gt;"",登録済データ!G317,""),"")</f>
        <v/>
      </c>
      <c r="J314" s="125" t="str">
        <f>IF(登録済データ!$B317&lt;&gt;0,IF(登録済データ!H317&lt;&gt;"",登録済データ!H317,""),"")</f>
        <v/>
      </c>
      <c r="K314" s="125" t="str">
        <f>IF(登録済データ!$B317&lt;&gt;0,IF(登録済データ!I317&lt;&gt;"",登録済データ!I317,""),"")</f>
        <v/>
      </c>
      <c r="L314" s="117" t="str">
        <f>IF(登録済データ!$B317&lt;&gt;0,登録済データ!J317,"")</f>
        <v/>
      </c>
      <c r="M314" s="117" t="str">
        <f>IF(登録済データ!$B317&lt;&gt;0,登録済データ!K317,"")</f>
        <v/>
      </c>
      <c r="N314" s="117" t="str">
        <f>IF(登録済データ!$B317&lt;&gt;0,登録済データ!L317,"")</f>
        <v/>
      </c>
      <c r="O314" s="117" t="str">
        <f>IF(登録済データ!$B317&lt;&gt;0,登録済データ!M317,"")</f>
        <v/>
      </c>
      <c r="P314" s="117" t="str">
        <f>IF(登録済データ!$B317&lt;&gt;0,登録済データ!N317,"")</f>
        <v/>
      </c>
      <c r="Q314" s="117" t="str">
        <f>IF(登録済データ!$B317&lt;&gt;0,登録済データ!O317,"")</f>
        <v/>
      </c>
      <c r="R314" s="117" t="str">
        <f>IF(登録済データ!$B317&lt;&gt;0,登録済データ!P317,"")</f>
        <v/>
      </c>
      <c r="S314" s="117" t="str">
        <f>IF(登録済データ!$B317&lt;&gt;0,登録済データ!Q317,"")</f>
        <v/>
      </c>
      <c r="T314" s="117" t="str">
        <f>IF(登録済データ!$B317&lt;&gt;0,登録済データ!R317,"")</f>
        <v/>
      </c>
      <c r="U314" s="117" t="str">
        <f>IF(登録済データ!$B317&lt;&gt;0,登録済データ!S317,"")</f>
        <v/>
      </c>
      <c r="V314" s="117" t="str">
        <f>IF(登録済データ!$B317&lt;&gt;0,登録済データ!T317,"")</f>
        <v/>
      </c>
      <c r="W314" s="117" t="str">
        <f>IF(登録済データ!$B317&lt;&gt;0,登録済データ!U317,"")</f>
        <v/>
      </c>
      <c r="X314" s="117" t="str">
        <f>IF(登録済データ!$B317&lt;&gt;0,登録済データ!V317,"")</f>
        <v/>
      </c>
      <c r="Y314" s="117" t="str">
        <f>IF(登録済データ!$B317&lt;&gt;0,登録済データ!W317,"")</f>
        <v/>
      </c>
      <c r="Z314" s="117" t="str">
        <f>IF(登録済データ!$B317&lt;&gt;0,登録済データ!X317,"")</f>
        <v/>
      </c>
      <c r="AA314" s="78" t="str">
        <f>IF($F314&lt;&gt;"",登録済データ!$C$4,"")</f>
        <v/>
      </c>
      <c r="AB314" s="78"/>
      <c r="AC314" s="78"/>
      <c r="AD314" s="117"/>
      <c r="AE314" s="78"/>
    </row>
    <row r="315" spans="1:31" s="120" customFormat="1" ht="13.5" customHeight="1">
      <c r="A315" s="37"/>
      <c r="B315" s="138" t="str">
        <f>IF($F315&lt;&gt;"",登録済データ!$C$2,"")</f>
        <v/>
      </c>
      <c r="C315" s="138" t="str">
        <f>IF($F315&lt;&gt;"",IF($I$1="企業コード3桁",LEFT(登録済データ!$C$3,3),LEFT(登録済データ!$C$3,6)),"")</f>
        <v/>
      </c>
      <c r="D315" s="138"/>
      <c r="E315" s="139" t="str">
        <f>IF(登録済データ!$B318&lt;&gt;0,登録済データ!C318,"")</f>
        <v/>
      </c>
      <c r="F315" s="139" t="str">
        <f>IF(登録済データ!$B318&lt;&gt;0,登録済データ!D318,"")</f>
        <v/>
      </c>
      <c r="G315" s="130" t="str">
        <f>IF(登録済データ!$B318&lt;&gt;0,登録済データ!E318,"")</f>
        <v/>
      </c>
      <c r="H315" s="125" t="str">
        <f>IF(登録済データ!$B318&lt;&gt;0,IF(登録済データ!F318&lt;&gt;"",登録済データ!F318,""),"")</f>
        <v/>
      </c>
      <c r="I315" s="125" t="str">
        <f>IF(登録済データ!$B318&lt;&gt;0,IF(登録済データ!G318&lt;&gt;"",登録済データ!G318,""),"")</f>
        <v/>
      </c>
      <c r="J315" s="125" t="str">
        <f>IF(登録済データ!$B318&lt;&gt;0,IF(登録済データ!H318&lt;&gt;"",登録済データ!H318,""),"")</f>
        <v/>
      </c>
      <c r="K315" s="125" t="str">
        <f>IF(登録済データ!$B318&lt;&gt;0,IF(登録済データ!I318&lt;&gt;"",登録済データ!I318,""),"")</f>
        <v/>
      </c>
      <c r="L315" s="117" t="str">
        <f>IF(登録済データ!$B318&lt;&gt;0,登録済データ!J318,"")</f>
        <v/>
      </c>
      <c r="M315" s="117" t="str">
        <f>IF(登録済データ!$B318&lt;&gt;0,登録済データ!K318,"")</f>
        <v/>
      </c>
      <c r="N315" s="117" t="str">
        <f>IF(登録済データ!$B318&lt;&gt;0,登録済データ!L318,"")</f>
        <v/>
      </c>
      <c r="O315" s="117" t="str">
        <f>IF(登録済データ!$B318&lt;&gt;0,登録済データ!M318,"")</f>
        <v/>
      </c>
      <c r="P315" s="117" t="str">
        <f>IF(登録済データ!$B318&lt;&gt;0,登録済データ!N318,"")</f>
        <v/>
      </c>
      <c r="Q315" s="117" t="str">
        <f>IF(登録済データ!$B318&lt;&gt;0,登録済データ!O318,"")</f>
        <v/>
      </c>
      <c r="R315" s="117" t="str">
        <f>IF(登録済データ!$B318&lt;&gt;0,登録済データ!P318,"")</f>
        <v/>
      </c>
      <c r="S315" s="117" t="str">
        <f>IF(登録済データ!$B318&lt;&gt;0,登録済データ!Q318,"")</f>
        <v/>
      </c>
      <c r="T315" s="117" t="str">
        <f>IF(登録済データ!$B318&lt;&gt;0,登録済データ!R318,"")</f>
        <v/>
      </c>
      <c r="U315" s="117" t="str">
        <f>IF(登録済データ!$B318&lt;&gt;0,登録済データ!S318,"")</f>
        <v/>
      </c>
      <c r="V315" s="117" t="str">
        <f>IF(登録済データ!$B318&lt;&gt;0,登録済データ!T318,"")</f>
        <v/>
      </c>
      <c r="W315" s="117" t="str">
        <f>IF(登録済データ!$B318&lt;&gt;0,登録済データ!U318,"")</f>
        <v/>
      </c>
      <c r="X315" s="117" t="str">
        <f>IF(登録済データ!$B318&lt;&gt;0,登録済データ!V318,"")</f>
        <v/>
      </c>
      <c r="Y315" s="117" t="str">
        <f>IF(登録済データ!$B318&lt;&gt;0,登録済データ!W318,"")</f>
        <v/>
      </c>
      <c r="Z315" s="117" t="str">
        <f>IF(登録済データ!$B318&lt;&gt;0,登録済データ!X318,"")</f>
        <v/>
      </c>
      <c r="AA315" s="78" t="str">
        <f>IF($F315&lt;&gt;"",登録済データ!$C$4,"")</f>
        <v/>
      </c>
      <c r="AB315" s="78"/>
      <c r="AC315" s="78"/>
      <c r="AD315" s="117"/>
      <c r="AE315" s="78"/>
    </row>
    <row r="316" spans="1:31" s="120" customFormat="1" ht="13.5" customHeight="1">
      <c r="A316" s="37"/>
      <c r="B316" s="138" t="str">
        <f>IF($F316&lt;&gt;"",登録済データ!$C$2,"")</f>
        <v/>
      </c>
      <c r="C316" s="138" t="str">
        <f>IF($F316&lt;&gt;"",IF($I$1="企業コード3桁",LEFT(登録済データ!$C$3,3),LEFT(登録済データ!$C$3,6)),"")</f>
        <v/>
      </c>
      <c r="D316" s="138"/>
      <c r="E316" s="139" t="str">
        <f>IF(登録済データ!$B319&lt;&gt;0,登録済データ!C319,"")</f>
        <v/>
      </c>
      <c r="F316" s="139" t="str">
        <f>IF(登録済データ!$B319&lt;&gt;0,登録済データ!D319,"")</f>
        <v/>
      </c>
      <c r="G316" s="130" t="str">
        <f>IF(登録済データ!$B319&lt;&gt;0,登録済データ!E319,"")</f>
        <v/>
      </c>
      <c r="H316" s="125" t="str">
        <f>IF(登録済データ!$B319&lt;&gt;0,IF(登録済データ!F319&lt;&gt;"",登録済データ!F319,""),"")</f>
        <v/>
      </c>
      <c r="I316" s="125" t="str">
        <f>IF(登録済データ!$B319&lt;&gt;0,IF(登録済データ!G319&lt;&gt;"",登録済データ!G319,""),"")</f>
        <v/>
      </c>
      <c r="J316" s="125" t="str">
        <f>IF(登録済データ!$B319&lt;&gt;0,IF(登録済データ!H319&lt;&gt;"",登録済データ!H319,""),"")</f>
        <v/>
      </c>
      <c r="K316" s="125" t="str">
        <f>IF(登録済データ!$B319&lt;&gt;0,IF(登録済データ!I319&lt;&gt;"",登録済データ!I319,""),"")</f>
        <v/>
      </c>
      <c r="L316" s="117" t="str">
        <f>IF(登録済データ!$B319&lt;&gt;0,登録済データ!J319,"")</f>
        <v/>
      </c>
      <c r="M316" s="117" t="str">
        <f>IF(登録済データ!$B319&lt;&gt;0,登録済データ!K319,"")</f>
        <v/>
      </c>
      <c r="N316" s="117" t="str">
        <f>IF(登録済データ!$B319&lt;&gt;0,登録済データ!L319,"")</f>
        <v/>
      </c>
      <c r="O316" s="117" t="str">
        <f>IF(登録済データ!$B319&lt;&gt;0,登録済データ!M319,"")</f>
        <v/>
      </c>
      <c r="P316" s="117" t="str">
        <f>IF(登録済データ!$B319&lt;&gt;0,登録済データ!N319,"")</f>
        <v/>
      </c>
      <c r="Q316" s="117" t="str">
        <f>IF(登録済データ!$B319&lt;&gt;0,登録済データ!O319,"")</f>
        <v/>
      </c>
      <c r="R316" s="117" t="str">
        <f>IF(登録済データ!$B319&lt;&gt;0,登録済データ!P319,"")</f>
        <v/>
      </c>
      <c r="S316" s="117" t="str">
        <f>IF(登録済データ!$B319&lt;&gt;0,登録済データ!Q319,"")</f>
        <v/>
      </c>
      <c r="T316" s="117" t="str">
        <f>IF(登録済データ!$B319&lt;&gt;0,登録済データ!R319,"")</f>
        <v/>
      </c>
      <c r="U316" s="117" t="str">
        <f>IF(登録済データ!$B319&lt;&gt;0,登録済データ!S319,"")</f>
        <v/>
      </c>
      <c r="V316" s="117" t="str">
        <f>IF(登録済データ!$B319&lt;&gt;0,登録済データ!T319,"")</f>
        <v/>
      </c>
      <c r="W316" s="117" t="str">
        <f>IF(登録済データ!$B319&lt;&gt;0,登録済データ!U319,"")</f>
        <v/>
      </c>
      <c r="X316" s="117" t="str">
        <f>IF(登録済データ!$B319&lt;&gt;0,登録済データ!V319,"")</f>
        <v/>
      </c>
      <c r="Y316" s="117" t="str">
        <f>IF(登録済データ!$B319&lt;&gt;0,登録済データ!W319,"")</f>
        <v/>
      </c>
      <c r="Z316" s="117" t="str">
        <f>IF(登録済データ!$B319&lt;&gt;0,登録済データ!X319,"")</f>
        <v/>
      </c>
      <c r="AA316" s="78" t="str">
        <f>IF($F316&lt;&gt;"",登録済データ!$C$4,"")</f>
        <v/>
      </c>
      <c r="AB316" s="78"/>
      <c r="AC316" s="78"/>
      <c r="AD316" s="117"/>
      <c r="AE316" s="78"/>
    </row>
    <row r="317" spans="1:31" s="120" customFormat="1" ht="13.5" customHeight="1">
      <c r="A317" s="37"/>
      <c r="B317" s="138" t="str">
        <f>IF($F317&lt;&gt;"",登録済データ!$C$2,"")</f>
        <v/>
      </c>
      <c r="C317" s="138" t="str">
        <f>IF($F317&lt;&gt;"",IF($I$1="企業コード3桁",LEFT(登録済データ!$C$3,3),LEFT(登録済データ!$C$3,6)),"")</f>
        <v/>
      </c>
      <c r="D317" s="138"/>
      <c r="E317" s="139" t="str">
        <f>IF(登録済データ!$B320&lt;&gt;0,登録済データ!C320,"")</f>
        <v/>
      </c>
      <c r="F317" s="139" t="str">
        <f>IF(登録済データ!$B320&lt;&gt;0,登録済データ!D320,"")</f>
        <v/>
      </c>
      <c r="G317" s="130" t="str">
        <f>IF(登録済データ!$B320&lt;&gt;0,登録済データ!E320,"")</f>
        <v/>
      </c>
      <c r="H317" s="125" t="str">
        <f>IF(登録済データ!$B320&lt;&gt;0,IF(登録済データ!F320&lt;&gt;"",登録済データ!F320,""),"")</f>
        <v/>
      </c>
      <c r="I317" s="125" t="str">
        <f>IF(登録済データ!$B320&lt;&gt;0,IF(登録済データ!G320&lt;&gt;"",登録済データ!G320,""),"")</f>
        <v/>
      </c>
      <c r="J317" s="125" t="str">
        <f>IF(登録済データ!$B320&lt;&gt;0,IF(登録済データ!H320&lt;&gt;"",登録済データ!H320,""),"")</f>
        <v/>
      </c>
      <c r="K317" s="125" t="str">
        <f>IF(登録済データ!$B320&lt;&gt;0,IF(登録済データ!I320&lt;&gt;"",登録済データ!I320,""),"")</f>
        <v/>
      </c>
      <c r="L317" s="117" t="str">
        <f>IF(登録済データ!$B320&lt;&gt;0,登録済データ!J320,"")</f>
        <v/>
      </c>
      <c r="M317" s="117" t="str">
        <f>IF(登録済データ!$B320&lt;&gt;0,登録済データ!K320,"")</f>
        <v/>
      </c>
      <c r="N317" s="117" t="str">
        <f>IF(登録済データ!$B320&lt;&gt;0,登録済データ!L320,"")</f>
        <v/>
      </c>
      <c r="O317" s="117" t="str">
        <f>IF(登録済データ!$B320&lt;&gt;0,登録済データ!M320,"")</f>
        <v/>
      </c>
      <c r="P317" s="117" t="str">
        <f>IF(登録済データ!$B320&lt;&gt;0,登録済データ!N320,"")</f>
        <v/>
      </c>
      <c r="Q317" s="117" t="str">
        <f>IF(登録済データ!$B320&lt;&gt;0,登録済データ!O320,"")</f>
        <v/>
      </c>
      <c r="R317" s="117" t="str">
        <f>IF(登録済データ!$B320&lt;&gt;0,登録済データ!P320,"")</f>
        <v/>
      </c>
      <c r="S317" s="117" t="str">
        <f>IF(登録済データ!$B320&lt;&gt;0,登録済データ!Q320,"")</f>
        <v/>
      </c>
      <c r="T317" s="117" t="str">
        <f>IF(登録済データ!$B320&lt;&gt;0,登録済データ!R320,"")</f>
        <v/>
      </c>
      <c r="U317" s="117" t="str">
        <f>IF(登録済データ!$B320&lt;&gt;0,登録済データ!S320,"")</f>
        <v/>
      </c>
      <c r="V317" s="117" t="str">
        <f>IF(登録済データ!$B320&lt;&gt;0,登録済データ!T320,"")</f>
        <v/>
      </c>
      <c r="W317" s="117" t="str">
        <f>IF(登録済データ!$B320&lt;&gt;0,登録済データ!U320,"")</f>
        <v/>
      </c>
      <c r="X317" s="117" t="str">
        <f>IF(登録済データ!$B320&lt;&gt;0,登録済データ!V320,"")</f>
        <v/>
      </c>
      <c r="Y317" s="117" t="str">
        <f>IF(登録済データ!$B320&lt;&gt;0,登録済データ!W320,"")</f>
        <v/>
      </c>
      <c r="Z317" s="117" t="str">
        <f>IF(登録済データ!$B320&lt;&gt;0,登録済データ!X320,"")</f>
        <v/>
      </c>
      <c r="AA317" s="78" t="str">
        <f>IF($F317&lt;&gt;"",登録済データ!$C$4,"")</f>
        <v/>
      </c>
      <c r="AB317" s="78"/>
      <c r="AC317" s="78"/>
      <c r="AD317" s="117"/>
      <c r="AE317" s="78"/>
    </row>
    <row r="318" spans="1:31" s="120" customFormat="1" ht="13.5" customHeight="1">
      <c r="A318" s="37"/>
      <c r="B318" s="138" t="str">
        <f>IF($F318&lt;&gt;"",登録済データ!$C$2,"")</f>
        <v/>
      </c>
      <c r="C318" s="138" t="str">
        <f>IF($F318&lt;&gt;"",IF($I$1="企業コード3桁",LEFT(登録済データ!$C$3,3),LEFT(登録済データ!$C$3,6)),"")</f>
        <v/>
      </c>
      <c r="D318" s="138"/>
      <c r="E318" s="139" t="str">
        <f>IF(登録済データ!$B321&lt;&gt;0,登録済データ!C321,"")</f>
        <v/>
      </c>
      <c r="F318" s="139" t="str">
        <f>IF(登録済データ!$B321&lt;&gt;0,登録済データ!D321,"")</f>
        <v/>
      </c>
      <c r="G318" s="130" t="str">
        <f>IF(登録済データ!$B321&lt;&gt;0,登録済データ!E321,"")</f>
        <v/>
      </c>
      <c r="H318" s="125" t="str">
        <f>IF(登録済データ!$B321&lt;&gt;0,IF(登録済データ!F321&lt;&gt;"",登録済データ!F321,""),"")</f>
        <v/>
      </c>
      <c r="I318" s="125" t="str">
        <f>IF(登録済データ!$B321&lt;&gt;0,IF(登録済データ!G321&lt;&gt;"",登録済データ!G321,""),"")</f>
        <v/>
      </c>
      <c r="J318" s="125" t="str">
        <f>IF(登録済データ!$B321&lt;&gt;0,IF(登録済データ!H321&lt;&gt;"",登録済データ!H321,""),"")</f>
        <v/>
      </c>
      <c r="K318" s="125" t="str">
        <f>IF(登録済データ!$B321&lt;&gt;0,IF(登録済データ!I321&lt;&gt;"",登録済データ!I321,""),"")</f>
        <v/>
      </c>
      <c r="L318" s="117" t="str">
        <f>IF(登録済データ!$B321&lt;&gt;0,登録済データ!J321,"")</f>
        <v/>
      </c>
      <c r="M318" s="117" t="str">
        <f>IF(登録済データ!$B321&lt;&gt;0,登録済データ!K321,"")</f>
        <v/>
      </c>
      <c r="N318" s="117" t="str">
        <f>IF(登録済データ!$B321&lt;&gt;0,登録済データ!L321,"")</f>
        <v/>
      </c>
      <c r="O318" s="117" t="str">
        <f>IF(登録済データ!$B321&lt;&gt;0,登録済データ!M321,"")</f>
        <v/>
      </c>
      <c r="P318" s="117" t="str">
        <f>IF(登録済データ!$B321&lt;&gt;0,登録済データ!N321,"")</f>
        <v/>
      </c>
      <c r="Q318" s="117" t="str">
        <f>IF(登録済データ!$B321&lt;&gt;0,登録済データ!O321,"")</f>
        <v/>
      </c>
      <c r="R318" s="117" t="str">
        <f>IF(登録済データ!$B321&lt;&gt;0,登録済データ!P321,"")</f>
        <v/>
      </c>
      <c r="S318" s="117" t="str">
        <f>IF(登録済データ!$B321&lt;&gt;0,登録済データ!Q321,"")</f>
        <v/>
      </c>
      <c r="T318" s="117" t="str">
        <f>IF(登録済データ!$B321&lt;&gt;0,登録済データ!R321,"")</f>
        <v/>
      </c>
      <c r="U318" s="117" t="str">
        <f>IF(登録済データ!$B321&lt;&gt;0,登録済データ!S321,"")</f>
        <v/>
      </c>
      <c r="V318" s="117" t="str">
        <f>IF(登録済データ!$B321&lt;&gt;0,登録済データ!T321,"")</f>
        <v/>
      </c>
      <c r="W318" s="117" t="str">
        <f>IF(登録済データ!$B321&lt;&gt;0,登録済データ!U321,"")</f>
        <v/>
      </c>
      <c r="X318" s="117" t="str">
        <f>IF(登録済データ!$B321&lt;&gt;0,登録済データ!V321,"")</f>
        <v/>
      </c>
      <c r="Y318" s="117" t="str">
        <f>IF(登録済データ!$B321&lt;&gt;0,登録済データ!W321,"")</f>
        <v/>
      </c>
      <c r="Z318" s="117" t="str">
        <f>IF(登録済データ!$B321&lt;&gt;0,登録済データ!X321,"")</f>
        <v/>
      </c>
      <c r="AA318" s="78" t="str">
        <f>IF($F318&lt;&gt;"",登録済データ!$C$4,"")</f>
        <v/>
      </c>
      <c r="AB318" s="78"/>
      <c r="AC318" s="78"/>
      <c r="AD318" s="117"/>
      <c r="AE318" s="78"/>
    </row>
    <row r="319" spans="1:31" s="120" customFormat="1" ht="13.5" customHeight="1">
      <c r="A319" s="37"/>
      <c r="B319" s="138" t="str">
        <f>IF($F319&lt;&gt;"",登録済データ!$C$2,"")</f>
        <v/>
      </c>
      <c r="C319" s="138" t="str">
        <f>IF($F319&lt;&gt;"",IF($I$1="企業コード3桁",LEFT(登録済データ!$C$3,3),LEFT(登録済データ!$C$3,6)),"")</f>
        <v/>
      </c>
      <c r="D319" s="138"/>
      <c r="E319" s="139" t="str">
        <f>IF(登録済データ!$B322&lt;&gt;0,登録済データ!C322,"")</f>
        <v/>
      </c>
      <c r="F319" s="139" t="str">
        <f>IF(登録済データ!$B322&lt;&gt;0,登録済データ!D322,"")</f>
        <v/>
      </c>
      <c r="G319" s="130" t="str">
        <f>IF(登録済データ!$B322&lt;&gt;0,登録済データ!E322,"")</f>
        <v/>
      </c>
      <c r="H319" s="125" t="str">
        <f>IF(登録済データ!$B322&lt;&gt;0,IF(登録済データ!F322&lt;&gt;"",登録済データ!F322,""),"")</f>
        <v/>
      </c>
      <c r="I319" s="125" t="str">
        <f>IF(登録済データ!$B322&lt;&gt;0,IF(登録済データ!G322&lt;&gt;"",登録済データ!G322,""),"")</f>
        <v/>
      </c>
      <c r="J319" s="125" t="str">
        <f>IF(登録済データ!$B322&lt;&gt;0,IF(登録済データ!H322&lt;&gt;"",登録済データ!H322,""),"")</f>
        <v/>
      </c>
      <c r="K319" s="125" t="str">
        <f>IF(登録済データ!$B322&lt;&gt;0,IF(登録済データ!I322&lt;&gt;"",登録済データ!I322,""),"")</f>
        <v/>
      </c>
      <c r="L319" s="117" t="str">
        <f>IF(登録済データ!$B322&lt;&gt;0,登録済データ!J322,"")</f>
        <v/>
      </c>
      <c r="M319" s="117" t="str">
        <f>IF(登録済データ!$B322&lt;&gt;0,登録済データ!K322,"")</f>
        <v/>
      </c>
      <c r="N319" s="117" t="str">
        <f>IF(登録済データ!$B322&lt;&gt;0,登録済データ!L322,"")</f>
        <v/>
      </c>
      <c r="O319" s="117" t="str">
        <f>IF(登録済データ!$B322&lt;&gt;0,登録済データ!M322,"")</f>
        <v/>
      </c>
      <c r="P319" s="117" t="str">
        <f>IF(登録済データ!$B322&lt;&gt;0,登録済データ!N322,"")</f>
        <v/>
      </c>
      <c r="Q319" s="117" t="str">
        <f>IF(登録済データ!$B322&lt;&gt;0,登録済データ!O322,"")</f>
        <v/>
      </c>
      <c r="R319" s="117" t="str">
        <f>IF(登録済データ!$B322&lt;&gt;0,登録済データ!P322,"")</f>
        <v/>
      </c>
      <c r="S319" s="117" t="str">
        <f>IF(登録済データ!$B322&lt;&gt;0,登録済データ!Q322,"")</f>
        <v/>
      </c>
      <c r="T319" s="117" t="str">
        <f>IF(登録済データ!$B322&lt;&gt;0,登録済データ!R322,"")</f>
        <v/>
      </c>
      <c r="U319" s="117" t="str">
        <f>IF(登録済データ!$B322&lt;&gt;0,登録済データ!S322,"")</f>
        <v/>
      </c>
      <c r="V319" s="117" t="str">
        <f>IF(登録済データ!$B322&lt;&gt;0,登録済データ!T322,"")</f>
        <v/>
      </c>
      <c r="W319" s="117" t="str">
        <f>IF(登録済データ!$B322&lt;&gt;0,登録済データ!U322,"")</f>
        <v/>
      </c>
      <c r="X319" s="117" t="str">
        <f>IF(登録済データ!$B322&lt;&gt;0,登録済データ!V322,"")</f>
        <v/>
      </c>
      <c r="Y319" s="117" t="str">
        <f>IF(登録済データ!$B322&lt;&gt;0,登録済データ!W322,"")</f>
        <v/>
      </c>
      <c r="Z319" s="117" t="str">
        <f>IF(登録済データ!$B322&lt;&gt;0,登録済データ!X322,"")</f>
        <v/>
      </c>
      <c r="AA319" s="78" t="str">
        <f>IF($F319&lt;&gt;"",登録済データ!$C$4,"")</f>
        <v/>
      </c>
      <c r="AB319" s="78"/>
      <c r="AC319" s="78"/>
      <c r="AD319" s="117"/>
      <c r="AE319" s="78"/>
    </row>
    <row r="320" spans="1:31" s="120" customFormat="1" ht="13.5" customHeight="1">
      <c r="A320" s="37"/>
      <c r="B320" s="138" t="str">
        <f>IF($F320&lt;&gt;"",登録済データ!$C$2,"")</f>
        <v/>
      </c>
      <c r="C320" s="138" t="str">
        <f>IF($F320&lt;&gt;"",IF($I$1="企業コード3桁",LEFT(登録済データ!$C$3,3),LEFT(登録済データ!$C$3,6)),"")</f>
        <v/>
      </c>
      <c r="D320" s="138"/>
      <c r="E320" s="139" t="str">
        <f>IF(登録済データ!$B323&lt;&gt;0,登録済データ!C323,"")</f>
        <v/>
      </c>
      <c r="F320" s="139" t="str">
        <f>IF(登録済データ!$B323&lt;&gt;0,登録済データ!D323,"")</f>
        <v/>
      </c>
      <c r="G320" s="130" t="str">
        <f>IF(登録済データ!$B323&lt;&gt;0,登録済データ!E323,"")</f>
        <v/>
      </c>
      <c r="H320" s="125" t="str">
        <f>IF(登録済データ!$B323&lt;&gt;0,IF(登録済データ!F323&lt;&gt;"",登録済データ!F323,""),"")</f>
        <v/>
      </c>
      <c r="I320" s="125" t="str">
        <f>IF(登録済データ!$B323&lt;&gt;0,IF(登録済データ!G323&lt;&gt;"",登録済データ!G323,""),"")</f>
        <v/>
      </c>
      <c r="J320" s="125" t="str">
        <f>IF(登録済データ!$B323&lt;&gt;0,IF(登録済データ!H323&lt;&gt;"",登録済データ!H323,""),"")</f>
        <v/>
      </c>
      <c r="K320" s="125" t="str">
        <f>IF(登録済データ!$B323&lt;&gt;0,IF(登録済データ!I323&lt;&gt;"",登録済データ!I323,""),"")</f>
        <v/>
      </c>
      <c r="L320" s="117" t="str">
        <f>IF(登録済データ!$B323&lt;&gt;0,登録済データ!J323,"")</f>
        <v/>
      </c>
      <c r="M320" s="117" t="str">
        <f>IF(登録済データ!$B323&lt;&gt;0,登録済データ!K323,"")</f>
        <v/>
      </c>
      <c r="N320" s="117" t="str">
        <f>IF(登録済データ!$B323&lt;&gt;0,登録済データ!L323,"")</f>
        <v/>
      </c>
      <c r="O320" s="117" t="str">
        <f>IF(登録済データ!$B323&lt;&gt;0,登録済データ!M323,"")</f>
        <v/>
      </c>
      <c r="P320" s="117" t="str">
        <f>IF(登録済データ!$B323&lt;&gt;0,登録済データ!N323,"")</f>
        <v/>
      </c>
      <c r="Q320" s="117" t="str">
        <f>IF(登録済データ!$B323&lt;&gt;0,登録済データ!O323,"")</f>
        <v/>
      </c>
      <c r="R320" s="117" t="str">
        <f>IF(登録済データ!$B323&lt;&gt;0,登録済データ!P323,"")</f>
        <v/>
      </c>
      <c r="S320" s="117" t="str">
        <f>IF(登録済データ!$B323&lt;&gt;0,登録済データ!Q323,"")</f>
        <v/>
      </c>
      <c r="T320" s="117" t="str">
        <f>IF(登録済データ!$B323&lt;&gt;0,登録済データ!R323,"")</f>
        <v/>
      </c>
      <c r="U320" s="117" t="str">
        <f>IF(登録済データ!$B323&lt;&gt;0,登録済データ!S323,"")</f>
        <v/>
      </c>
      <c r="V320" s="117" t="str">
        <f>IF(登録済データ!$B323&lt;&gt;0,登録済データ!T323,"")</f>
        <v/>
      </c>
      <c r="W320" s="117" t="str">
        <f>IF(登録済データ!$B323&lt;&gt;0,登録済データ!U323,"")</f>
        <v/>
      </c>
      <c r="X320" s="117" t="str">
        <f>IF(登録済データ!$B323&lt;&gt;0,登録済データ!V323,"")</f>
        <v/>
      </c>
      <c r="Y320" s="117" t="str">
        <f>IF(登録済データ!$B323&lt;&gt;0,登録済データ!W323,"")</f>
        <v/>
      </c>
      <c r="Z320" s="117" t="str">
        <f>IF(登録済データ!$B323&lt;&gt;0,登録済データ!X323,"")</f>
        <v/>
      </c>
      <c r="AA320" s="78" t="str">
        <f>IF($F320&lt;&gt;"",登録済データ!$C$4,"")</f>
        <v/>
      </c>
      <c r="AB320" s="78"/>
      <c r="AC320" s="78"/>
      <c r="AD320" s="117"/>
      <c r="AE320" s="78"/>
    </row>
    <row r="321" spans="1:31" s="120" customFormat="1" ht="13.5" customHeight="1">
      <c r="A321" s="37"/>
      <c r="B321" s="138" t="str">
        <f>IF($F321&lt;&gt;"",登録済データ!$C$2,"")</f>
        <v/>
      </c>
      <c r="C321" s="138" t="str">
        <f>IF($F321&lt;&gt;"",IF($I$1="企業コード3桁",LEFT(登録済データ!$C$3,3),LEFT(登録済データ!$C$3,6)),"")</f>
        <v/>
      </c>
      <c r="D321" s="138"/>
      <c r="E321" s="139" t="str">
        <f>IF(登録済データ!$B324&lt;&gt;0,登録済データ!C324,"")</f>
        <v/>
      </c>
      <c r="F321" s="139" t="str">
        <f>IF(登録済データ!$B324&lt;&gt;0,登録済データ!D324,"")</f>
        <v/>
      </c>
      <c r="G321" s="130" t="str">
        <f>IF(登録済データ!$B324&lt;&gt;0,登録済データ!E324,"")</f>
        <v/>
      </c>
      <c r="H321" s="125" t="str">
        <f>IF(登録済データ!$B324&lt;&gt;0,IF(登録済データ!F324&lt;&gt;"",登録済データ!F324,""),"")</f>
        <v/>
      </c>
      <c r="I321" s="125" t="str">
        <f>IF(登録済データ!$B324&lt;&gt;0,IF(登録済データ!G324&lt;&gt;"",登録済データ!G324,""),"")</f>
        <v/>
      </c>
      <c r="J321" s="125" t="str">
        <f>IF(登録済データ!$B324&lt;&gt;0,IF(登録済データ!H324&lt;&gt;"",登録済データ!H324,""),"")</f>
        <v/>
      </c>
      <c r="K321" s="125" t="str">
        <f>IF(登録済データ!$B324&lt;&gt;0,IF(登録済データ!I324&lt;&gt;"",登録済データ!I324,""),"")</f>
        <v/>
      </c>
      <c r="L321" s="117" t="str">
        <f>IF(登録済データ!$B324&lt;&gt;0,登録済データ!J324,"")</f>
        <v/>
      </c>
      <c r="M321" s="117" t="str">
        <f>IF(登録済データ!$B324&lt;&gt;0,登録済データ!K324,"")</f>
        <v/>
      </c>
      <c r="N321" s="117" t="str">
        <f>IF(登録済データ!$B324&lt;&gt;0,登録済データ!L324,"")</f>
        <v/>
      </c>
      <c r="O321" s="117" t="str">
        <f>IF(登録済データ!$B324&lt;&gt;0,登録済データ!M324,"")</f>
        <v/>
      </c>
      <c r="P321" s="117" t="str">
        <f>IF(登録済データ!$B324&lt;&gt;0,登録済データ!N324,"")</f>
        <v/>
      </c>
      <c r="Q321" s="117" t="str">
        <f>IF(登録済データ!$B324&lt;&gt;0,登録済データ!O324,"")</f>
        <v/>
      </c>
      <c r="R321" s="117" t="str">
        <f>IF(登録済データ!$B324&lt;&gt;0,登録済データ!P324,"")</f>
        <v/>
      </c>
      <c r="S321" s="117" t="str">
        <f>IF(登録済データ!$B324&lt;&gt;0,登録済データ!Q324,"")</f>
        <v/>
      </c>
      <c r="T321" s="117" t="str">
        <f>IF(登録済データ!$B324&lt;&gt;0,登録済データ!R324,"")</f>
        <v/>
      </c>
      <c r="U321" s="117" t="str">
        <f>IF(登録済データ!$B324&lt;&gt;0,登録済データ!S324,"")</f>
        <v/>
      </c>
      <c r="V321" s="117" t="str">
        <f>IF(登録済データ!$B324&lt;&gt;0,登録済データ!T324,"")</f>
        <v/>
      </c>
      <c r="W321" s="117" t="str">
        <f>IF(登録済データ!$B324&lt;&gt;0,登録済データ!U324,"")</f>
        <v/>
      </c>
      <c r="X321" s="117" t="str">
        <f>IF(登録済データ!$B324&lt;&gt;0,登録済データ!V324,"")</f>
        <v/>
      </c>
      <c r="Y321" s="117" t="str">
        <f>IF(登録済データ!$B324&lt;&gt;0,登録済データ!W324,"")</f>
        <v/>
      </c>
      <c r="Z321" s="117" t="str">
        <f>IF(登録済データ!$B324&lt;&gt;0,登録済データ!X324,"")</f>
        <v/>
      </c>
      <c r="AA321" s="78" t="str">
        <f>IF($F321&lt;&gt;"",登録済データ!$C$4,"")</f>
        <v/>
      </c>
      <c r="AB321" s="78"/>
      <c r="AC321" s="78"/>
      <c r="AD321" s="117"/>
      <c r="AE321" s="78"/>
    </row>
    <row r="322" spans="1:31" s="120" customFormat="1" ht="13.5" customHeight="1">
      <c r="A322" s="37"/>
      <c r="B322" s="138" t="str">
        <f>IF($F322&lt;&gt;"",登録済データ!$C$2,"")</f>
        <v/>
      </c>
      <c r="C322" s="138" t="str">
        <f>IF($F322&lt;&gt;"",IF($I$1="企業コード3桁",LEFT(登録済データ!$C$3,3),LEFT(登録済データ!$C$3,6)),"")</f>
        <v/>
      </c>
      <c r="D322" s="138"/>
      <c r="E322" s="139" t="str">
        <f>IF(登録済データ!$B325&lt;&gt;0,登録済データ!C325,"")</f>
        <v/>
      </c>
      <c r="F322" s="139" t="str">
        <f>IF(登録済データ!$B325&lt;&gt;0,登録済データ!D325,"")</f>
        <v/>
      </c>
      <c r="G322" s="130" t="str">
        <f>IF(登録済データ!$B325&lt;&gt;0,登録済データ!E325,"")</f>
        <v/>
      </c>
      <c r="H322" s="125" t="str">
        <f>IF(登録済データ!$B325&lt;&gt;0,IF(登録済データ!F325&lt;&gt;"",登録済データ!F325,""),"")</f>
        <v/>
      </c>
      <c r="I322" s="125" t="str">
        <f>IF(登録済データ!$B325&lt;&gt;0,IF(登録済データ!G325&lt;&gt;"",登録済データ!G325,""),"")</f>
        <v/>
      </c>
      <c r="J322" s="125" t="str">
        <f>IF(登録済データ!$B325&lt;&gt;0,IF(登録済データ!H325&lt;&gt;"",登録済データ!H325,""),"")</f>
        <v/>
      </c>
      <c r="K322" s="125" t="str">
        <f>IF(登録済データ!$B325&lt;&gt;0,IF(登録済データ!I325&lt;&gt;"",登録済データ!I325,""),"")</f>
        <v/>
      </c>
      <c r="L322" s="117" t="str">
        <f>IF(登録済データ!$B325&lt;&gt;0,登録済データ!J325,"")</f>
        <v/>
      </c>
      <c r="M322" s="117" t="str">
        <f>IF(登録済データ!$B325&lt;&gt;0,登録済データ!K325,"")</f>
        <v/>
      </c>
      <c r="N322" s="117" t="str">
        <f>IF(登録済データ!$B325&lt;&gt;0,登録済データ!L325,"")</f>
        <v/>
      </c>
      <c r="O322" s="117" t="str">
        <f>IF(登録済データ!$B325&lt;&gt;0,登録済データ!M325,"")</f>
        <v/>
      </c>
      <c r="P322" s="117" t="str">
        <f>IF(登録済データ!$B325&lt;&gt;0,登録済データ!N325,"")</f>
        <v/>
      </c>
      <c r="Q322" s="117" t="str">
        <f>IF(登録済データ!$B325&lt;&gt;0,登録済データ!O325,"")</f>
        <v/>
      </c>
      <c r="R322" s="117" t="str">
        <f>IF(登録済データ!$B325&lt;&gt;0,登録済データ!P325,"")</f>
        <v/>
      </c>
      <c r="S322" s="117" t="str">
        <f>IF(登録済データ!$B325&lt;&gt;0,登録済データ!Q325,"")</f>
        <v/>
      </c>
      <c r="T322" s="117" t="str">
        <f>IF(登録済データ!$B325&lt;&gt;0,登録済データ!R325,"")</f>
        <v/>
      </c>
      <c r="U322" s="117" t="str">
        <f>IF(登録済データ!$B325&lt;&gt;0,登録済データ!S325,"")</f>
        <v/>
      </c>
      <c r="V322" s="117" t="str">
        <f>IF(登録済データ!$B325&lt;&gt;0,登録済データ!T325,"")</f>
        <v/>
      </c>
      <c r="W322" s="117" t="str">
        <f>IF(登録済データ!$B325&lt;&gt;0,登録済データ!U325,"")</f>
        <v/>
      </c>
      <c r="X322" s="117" t="str">
        <f>IF(登録済データ!$B325&lt;&gt;0,登録済データ!V325,"")</f>
        <v/>
      </c>
      <c r="Y322" s="117" t="str">
        <f>IF(登録済データ!$B325&lt;&gt;0,登録済データ!W325,"")</f>
        <v/>
      </c>
      <c r="Z322" s="117" t="str">
        <f>IF(登録済データ!$B325&lt;&gt;0,登録済データ!X325,"")</f>
        <v/>
      </c>
      <c r="AA322" s="78" t="str">
        <f>IF($F322&lt;&gt;"",登録済データ!$C$4,"")</f>
        <v/>
      </c>
      <c r="AB322" s="78"/>
      <c r="AC322" s="78"/>
      <c r="AD322" s="117"/>
      <c r="AE322" s="78"/>
    </row>
    <row r="323" spans="1:31" s="120" customFormat="1" ht="13.5" customHeight="1">
      <c r="A323" s="37"/>
      <c r="B323" s="138" t="str">
        <f>IF($F323&lt;&gt;"",登録済データ!$C$2,"")</f>
        <v/>
      </c>
      <c r="C323" s="138" t="str">
        <f>IF($F323&lt;&gt;"",IF($I$1="企業コード3桁",LEFT(登録済データ!$C$3,3),LEFT(登録済データ!$C$3,6)),"")</f>
        <v/>
      </c>
      <c r="D323" s="138"/>
      <c r="E323" s="139" t="str">
        <f>IF(登録済データ!$B326&lt;&gt;0,登録済データ!C326,"")</f>
        <v/>
      </c>
      <c r="F323" s="139" t="str">
        <f>IF(登録済データ!$B326&lt;&gt;0,登録済データ!D326,"")</f>
        <v/>
      </c>
      <c r="G323" s="130" t="str">
        <f>IF(登録済データ!$B326&lt;&gt;0,登録済データ!E326,"")</f>
        <v/>
      </c>
      <c r="H323" s="125" t="str">
        <f>IF(登録済データ!$B326&lt;&gt;0,IF(登録済データ!F326&lt;&gt;"",登録済データ!F326,""),"")</f>
        <v/>
      </c>
      <c r="I323" s="125" t="str">
        <f>IF(登録済データ!$B326&lt;&gt;0,IF(登録済データ!G326&lt;&gt;"",登録済データ!G326,""),"")</f>
        <v/>
      </c>
      <c r="J323" s="125" t="str">
        <f>IF(登録済データ!$B326&lt;&gt;0,IF(登録済データ!H326&lt;&gt;"",登録済データ!H326,""),"")</f>
        <v/>
      </c>
      <c r="K323" s="125" t="str">
        <f>IF(登録済データ!$B326&lt;&gt;0,IF(登録済データ!I326&lt;&gt;"",登録済データ!I326,""),"")</f>
        <v/>
      </c>
      <c r="L323" s="117" t="str">
        <f>IF(登録済データ!$B326&lt;&gt;0,登録済データ!J326,"")</f>
        <v/>
      </c>
      <c r="M323" s="117" t="str">
        <f>IF(登録済データ!$B326&lt;&gt;0,登録済データ!K326,"")</f>
        <v/>
      </c>
      <c r="N323" s="117" t="str">
        <f>IF(登録済データ!$B326&lt;&gt;0,登録済データ!L326,"")</f>
        <v/>
      </c>
      <c r="O323" s="117" t="str">
        <f>IF(登録済データ!$B326&lt;&gt;0,登録済データ!M326,"")</f>
        <v/>
      </c>
      <c r="P323" s="117" t="str">
        <f>IF(登録済データ!$B326&lt;&gt;0,登録済データ!N326,"")</f>
        <v/>
      </c>
      <c r="Q323" s="117" t="str">
        <f>IF(登録済データ!$B326&lt;&gt;0,登録済データ!O326,"")</f>
        <v/>
      </c>
      <c r="R323" s="117" t="str">
        <f>IF(登録済データ!$B326&lt;&gt;0,登録済データ!P326,"")</f>
        <v/>
      </c>
      <c r="S323" s="117" t="str">
        <f>IF(登録済データ!$B326&lt;&gt;0,登録済データ!Q326,"")</f>
        <v/>
      </c>
      <c r="T323" s="117" t="str">
        <f>IF(登録済データ!$B326&lt;&gt;0,登録済データ!R326,"")</f>
        <v/>
      </c>
      <c r="U323" s="117" t="str">
        <f>IF(登録済データ!$B326&lt;&gt;0,登録済データ!S326,"")</f>
        <v/>
      </c>
      <c r="V323" s="117" t="str">
        <f>IF(登録済データ!$B326&lt;&gt;0,登録済データ!T326,"")</f>
        <v/>
      </c>
      <c r="W323" s="117" t="str">
        <f>IF(登録済データ!$B326&lt;&gt;0,登録済データ!U326,"")</f>
        <v/>
      </c>
      <c r="X323" s="117" t="str">
        <f>IF(登録済データ!$B326&lt;&gt;0,登録済データ!V326,"")</f>
        <v/>
      </c>
      <c r="Y323" s="117" t="str">
        <f>IF(登録済データ!$B326&lt;&gt;0,登録済データ!W326,"")</f>
        <v/>
      </c>
      <c r="Z323" s="117" t="str">
        <f>IF(登録済データ!$B326&lt;&gt;0,登録済データ!X326,"")</f>
        <v/>
      </c>
      <c r="AA323" s="78" t="str">
        <f>IF($F323&lt;&gt;"",登録済データ!$C$4,"")</f>
        <v/>
      </c>
      <c r="AB323" s="78"/>
      <c r="AC323" s="78"/>
      <c r="AD323" s="117"/>
      <c r="AE323" s="78"/>
    </row>
    <row r="324" spans="1:31" s="120" customFormat="1" ht="13.5" customHeight="1">
      <c r="A324" s="37"/>
      <c r="B324" s="138" t="str">
        <f>IF($F324&lt;&gt;"",登録済データ!$C$2,"")</f>
        <v/>
      </c>
      <c r="C324" s="138" t="str">
        <f>IF($F324&lt;&gt;"",IF($I$1="企業コード3桁",LEFT(登録済データ!$C$3,3),LEFT(登録済データ!$C$3,6)),"")</f>
        <v/>
      </c>
      <c r="D324" s="138"/>
      <c r="E324" s="139" t="str">
        <f>IF(登録済データ!$B327&lt;&gt;0,登録済データ!C327,"")</f>
        <v/>
      </c>
      <c r="F324" s="139" t="str">
        <f>IF(登録済データ!$B327&lt;&gt;0,登録済データ!D327,"")</f>
        <v/>
      </c>
      <c r="G324" s="130" t="str">
        <f>IF(登録済データ!$B327&lt;&gt;0,登録済データ!E327,"")</f>
        <v/>
      </c>
      <c r="H324" s="125" t="str">
        <f>IF(登録済データ!$B327&lt;&gt;0,IF(登録済データ!F327&lt;&gt;"",登録済データ!F327,""),"")</f>
        <v/>
      </c>
      <c r="I324" s="125" t="str">
        <f>IF(登録済データ!$B327&lt;&gt;0,IF(登録済データ!G327&lt;&gt;"",登録済データ!G327,""),"")</f>
        <v/>
      </c>
      <c r="J324" s="125" t="str">
        <f>IF(登録済データ!$B327&lt;&gt;0,IF(登録済データ!H327&lt;&gt;"",登録済データ!H327,""),"")</f>
        <v/>
      </c>
      <c r="K324" s="125" t="str">
        <f>IF(登録済データ!$B327&lt;&gt;0,IF(登録済データ!I327&lt;&gt;"",登録済データ!I327,""),"")</f>
        <v/>
      </c>
      <c r="L324" s="117" t="str">
        <f>IF(登録済データ!$B327&lt;&gt;0,登録済データ!J327,"")</f>
        <v/>
      </c>
      <c r="M324" s="117" t="str">
        <f>IF(登録済データ!$B327&lt;&gt;0,登録済データ!K327,"")</f>
        <v/>
      </c>
      <c r="N324" s="117" t="str">
        <f>IF(登録済データ!$B327&lt;&gt;0,登録済データ!L327,"")</f>
        <v/>
      </c>
      <c r="O324" s="117" t="str">
        <f>IF(登録済データ!$B327&lt;&gt;0,登録済データ!M327,"")</f>
        <v/>
      </c>
      <c r="P324" s="117" t="str">
        <f>IF(登録済データ!$B327&lt;&gt;0,登録済データ!N327,"")</f>
        <v/>
      </c>
      <c r="Q324" s="117" t="str">
        <f>IF(登録済データ!$B327&lt;&gt;0,登録済データ!O327,"")</f>
        <v/>
      </c>
      <c r="R324" s="117" t="str">
        <f>IF(登録済データ!$B327&lt;&gt;0,登録済データ!P327,"")</f>
        <v/>
      </c>
      <c r="S324" s="117" t="str">
        <f>IF(登録済データ!$B327&lt;&gt;0,登録済データ!Q327,"")</f>
        <v/>
      </c>
      <c r="T324" s="117" t="str">
        <f>IF(登録済データ!$B327&lt;&gt;0,登録済データ!R327,"")</f>
        <v/>
      </c>
      <c r="U324" s="117" t="str">
        <f>IF(登録済データ!$B327&lt;&gt;0,登録済データ!S327,"")</f>
        <v/>
      </c>
      <c r="V324" s="117" t="str">
        <f>IF(登録済データ!$B327&lt;&gt;0,登録済データ!T327,"")</f>
        <v/>
      </c>
      <c r="W324" s="117" t="str">
        <f>IF(登録済データ!$B327&lt;&gt;0,登録済データ!U327,"")</f>
        <v/>
      </c>
      <c r="X324" s="117" t="str">
        <f>IF(登録済データ!$B327&lt;&gt;0,登録済データ!V327,"")</f>
        <v/>
      </c>
      <c r="Y324" s="117" t="str">
        <f>IF(登録済データ!$B327&lt;&gt;0,登録済データ!W327,"")</f>
        <v/>
      </c>
      <c r="Z324" s="117" t="str">
        <f>IF(登録済データ!$B327&lt;&gt;0,登録済データ!X327,"")</f>
        <v/>
      </c>
      <c r="AA324" s="78" t="str">
        <f>IF($F324&lt;&gt;"",登録済データ!$C$4,"")</f>
        <v/>
      </c>
      <c r="AB324" s="78"/>
      <c r="AC324" s="78"/>
      <c r="AD324" s="117"/>
      <c r="AE324" s="78"/>
    </row>
    <row r="325" spans="1:31" s="120" customFormat="1" ht="13.5" customHeight="1">
      <c r="A325" s="37"/>
      <c r="B325" s="138" t="str">
        <f>IF($F325&lt;&gt;"",登録済データ!$C$2,"")</f>
        <v/>
      </c>
      <c r="C325" s="138" t="str">
        <f>IF($F325&lt;&gt;"",IF($I$1="企業コード3桁",LEFT(登録済データ!$C$3,3),LEFT(登録済データ!$C$3,6)),"")</f>
        <v/>
      </c>
      <c r="D325" s="138"/>
      <c r="E325" s="139" t="str">
        <f>IF(登録済データ!$B328&lt;&gt;0,登録済データ!C328,"")</f>
        <v/>
      </c>
      <c r="F325" s="139" t="str">
        <f>IF(登録済データ!$B328&lt;&gt;0,登録済データ!D328,"")</f>
        <v/>
      </c>
      <c r="G325" s="130" t="str">
        <f>IF(登録済データ!$B328&lt;&gt;0,登録済データ!E328,"")</f>
        <v/>
      </c>
      <c r="H325" s="125" t="str">
        <f>IF(登録済データ!$B328&lt;&gt;0,IF(登録済データ!F328&lt;&gt;"",登録済データ!F328,""),"")</f>
        <v/>
      </c>
      <c r="I325" s="125" t="str">
        <f>IF(登録済データ!$B328&lt;&gt;0,IF(登録済データ!G328&lt;&gt;"",登録済データ!G328,""),"")</f>
        <v/>
      </c>
      <c r="J325" s="125" t="str">
        <f>IF(登録済データ!$B328&lt;&gt;0,IF(登録済データ!H328&lt;&gt;"",登録済データ!H328,""),"")</f>
        <v/>
      </c>
      <c r="K325" s="125" t="str">
        <f>IF(登録済データ!$B328&lt;&gt;0,IF(登録済データ!I328&lt;&gt;"",登録済データ!I328,""),"")</f>
        <v/>
      </c>
      <c r="L325" s="117" t="str">
        <f>IF(登録済データ!$B328&lt;&gt;0,登録済データ!J328,"")</f>
        <v/>
      </c>
      <c r="M325" s="117" t="str">
        <f>IF(登録済データ!$B328&lt;&gt;0,登録済データ!K328,"")</f>
        <v/>
      </c>
      <c r="N325" s="117" t="str">
        <f>IF(登録済データ!$B328&lt;&gt;0,登録済データ!L328,"")</f>
        <v/>
      </c>
      <c r="O325" s="117" t="str">
        <f>IF(登録済データ!$B328&lt;&gt;0,登録済データ!M328,"")</f>
        <v/>
      </c>
      <c r="P325" s="117" t="str">
        <f>IF(登録済データ!$B328&lt;&gt;0,登録済データ!N328,"")</f>
        <v/>
      </c>
      <c r="Q325" s="117" t="str">
        <f>IF(登録済データ!$B328&lt;&gt;0,登録済データ!O328,"")</f>
        <v/>
      </c>
      <c r="R325" s="117" t="str">
        <f>IF(登録済データ!$B328&lt;&gt;0,登録済データ!P328,"")</f>
        <v/>
      </c>
      <c r="S325" s="117" t="str">
        <f>IF(登録済データ!$B328&lt;&gt;0,登録済データ!Q328,"")</f>
        <v/>
      </c>
      <c r="T325" s="117" t="str">
        <f>IF(登録済データ!$B328&lt;&gt;0,登録済データ!R328,"")</f>
        <v/>
      </c>
      <c r="U325" s="117" t="str">
        <f>IF(登録済データ!$B328&lt;&gt;0,登録済データ!S328,"")</f>
        <v/>
      </c>
      <c r="V325" s="117" t="str">
        <f>IF(登録済データ!$B328&lt;&gt;0,登録済データ!T328,"")</f>
        <v/>
      </c>
      <c r="W325" s="117" t="str">
        <f>IF(登録済データ!$B328&lt;&gt;0,登録済データ!U328,"")</f>
        <v/>
      </c>
      <c r="X325" s="117" t="str">
        <f>IF(登録済データ!$B328&lt;&gt;0,登録済データ!V328,"")</f>
        <v/>
      </c>
      <c r="Y325" s="117" t="str">
        <f>IF(登録済データ!$B328&lt;&gt;0,登録済データ!W328,"")</f>
        <v/>
      </c>
      <c r="Z325" s="117" t="str">
        <f>IF(登録済データ!$B328&lt;&gt;0,登録済データ!X328,"")</f>
        <v/>
      </c>
      <c r="AA325" s="78" t="str">
        <f>IF($F325&lt;&gt;"",登録済データ!$C$4,"")</f>
        <v/>
      </c>
      <c r="AB325" s="78"/>
      <c r="AC325" s="78"/>
      <c r="AD325" s="117"/>
      <c r="AE325" s="78"/>
    </row>
    <row r="326" spans="1:31" s="120" customFormat="1" ht="13.5" customHeight="1">
      <c r="A326" s="37"/>
      <c r="B326" s="138" t="str">
        <f>IF($F326&lt;&gt;"",登録済データ!$C$2,"")</f>
        <v/>
      </c>
      <c r="C326" s="138" t="str">
        <f>IF($F326&lt;&gt;"",IF($I$1="企業コード3桁",LEFT(登録済データ!$C$3,3),LEFT(登録済データ!$C$3,6)),"")</f>
        <v/>
      </c>
      <c r="D326" s="138"/>
      <c r="E326" s="139" t="str">
        <f>IF(登録済データ!$B329&lt;&gt;0,登録済データ!C329,"")</f>
        <v/>
      </c>
      <c r="F326" s="139" t="str">
        <f>IF(登録済データ!$B329&lt;&gt;0,登録済データ!D329,"")</f>
        <v/>
      </c>
      <c r="G326" s="130" t="str">
        <f>IF(登録済データ!$B329&lt;&gt;0,登録済データ!E329,"")</f>
        <v/>
      </c>
      <c r="H326" s="125" t="str">
        <f>IF(登録済データ!$B329&lt;&gt;0,IF(登録済データ!F329&lt;&gt;"",登録済データ!F329,""),"")</f>
        <v/>
      </c>
      <c r="I326" s="125" t="str">
        <f>IF(登録済データ!$B329&lt;&gt;0,IF(登録済データ!G329&lt;&gt;"",登録済データ!G329,""),"")</f>
        <v/>
      </c>
      <c r="J326" s="125" t="str">
        <f>IF(登録済データ!$B329&lt;&gt;0,IF(登録済データ!H329&lt;&gt;"",登録済データ!H329,""),"")</f>
        <v/>
      </c>
      <c r="K326" s="125" t="str">
        <f>IF(登録済データ!$B329&lt;&gt;0,IF(登録済データ!I329&lt;&gt;"",登録済データ!I329,""),"")</f>
        <v/>
      </c>
      <c r="L326" s="117" t="str">
        <f>IF(登録済データ!$B329&lt;&gt;0,登録済データ!J329,"")</f>
        <v/>
      </c>
      <c r="M326" s="117" t="str">
        <f>IF(登録済データ!$B329&lt;&gt;0,登録済データ!K329,"")</f>
        <v/>
      </c>
      <c r="N326" s="117" t="str">
        <f>IF(登録済データ!$B329&lt;&gt;0,登録済データ!L329,"")</f>
        <v/>
      </c>
      <c r="O326" s="117" t="str">
        <f>IF(登録済データ!$B329&lt;&gt;0,登録済データ!M329,"")</f>
        <v/>
      </c>
      <c r="P326" s="117" t="str">
        <f>IF(登録済データ!$B329&lt;&gt;0,登録済データ!N329,"")</f>
        <v/>
      </c>
      <c r="Q326" s="117" t="str">
        <f>IF(登録済データ!$B329&lt;&gt;0,登録済データ!O329,"")</f>
        <v/>
      </c>
      <c r="R326" s="117" t="str">
        <f>IF(登録済データ!$B329&lt;&gt;0,登録済データ!P329,"")</f>
        <v/>
      </c>
      <c r="S326" s="117" t="str">
        <f>IF(登録済データ!$B329&lt;&gt;0,登録済データ!Q329,"")</f>
        <v/>
      </c>
      <c r="T326" s="117" t="str">
        <f>IF(登録済データ!$B329&lt;&gt;0,登録済データ!R329,"")</f>
        <v/>
      </c>
      <c r="U326" s="117" t="str">
        <f>IF(登録済データ!$B329&lt;&gt;0,登録済データ!S329,"")</f>
        <v/>
      </c>
      <c r="V326" s="117" t="str">
        <f>IF(登録済データ!$B329&lt;&gt;0,登録済データ!T329,"")</f>
        <v/>
      </c>
      <c r="W326" s="117" t="str">
        <f>IF(登録済データ!$B329&lt;&gt;0,登録済データ!U329,"")</f>
        <v/>
      </c>
      <c r="X326" s="117" t="str">
        <f>IF(登録済データ!$B329&lt;&gt;0,登録済データ!V329,"")</f>
        <v/>
      </c>
      <c r="Y326" s="117" t="str">
        <f>IF(登録済データ!$B329&lt;&gt;0,登録済データ!W329,"")</f>
        <v/>
      </c>
      <c r="Z326" s="117" t="str">
        <f>IF(登録済データ!$B329&lt;&gt;0,登録済データ!X329,"")</f>
        <v/>
      </c>
      <c r="AA326" s="78" t="str">
        <f>IF($F326&lt;&gt;"",登録済データ!$C$4,"")</f>
        <v/>
      </c>
      <c r="AB326" s="78"/>
      <c r="AC326" s="78"/>
      <c r="AD326" s="117"/>
      <c r="AE326" s="78"/>
    </row>
    <row r="327" spans="1:31" s="120" customFormat="1" ht="13.5" customHeight="1">
      <c r="A327" s="37"/>
      <c r="B327" s="138" t="str">
        <f>IF($F327&lt;&gt;"",登録済データ!$C$2,"")</f>
        <v/>
      </c>
      <c r="C327" s="138" t="str">
        <f>IF($F327&lt;&gt;"",IF($I$1="企業コード3桁",LEFT(登録済データ!$C$3,3),LEFT(登録済データ!$C$3,6)),"")</f>
        <v/>
      </c>
      <c r="D327" s="138"/>
      <c r="E327" s="139" t="str">
        <f>IF(登録済データ!$B330&lt;&gt;0,登録済データ!C330,"")</f>
        <v/>
      </c>
      <c r="F327" s="139" t="str">
        <f>IF(登録済データ!$B330&lt;&gt;0,登録済データ!D330,"")</f>
        <v/>
      </c>
      <c r="G327" s="130" t="str">
        <f>IF(登録済データ!$B330&lt;&gt;0,登録済データ!E330,"")</f>
        <v/>
      </c>
      <c r="H327" s="125" t="str">
        <f>IF(登録済データ!$B330&lt;&gt;0,IF(登録済データ!F330&lt;&gt;"",登録済データ!F330,""),"")</f>
        <v/>
      </c>
      <c r="I327" s="125" t="str">
        <f>IF(登録済データ!$B330&lt;&gt;0,IF(登録済データ!G330&lt;&gt;"",登録済データ!G330,""),"")</f>
        <v/>
      </c>
      <c r="J327" s="125" t="str">
        <f>IF(登録済データ!$B330&lt;&gt;0,IF(登録済データ!H330&lt;&gt;"",登録済データ!H330,""),"")</f>
        <v/>
      </c>
      <c r="K327" s="125" t="str">
        <f>IF(登録済データ!$B330&lt;&gt;0,IF(登録済データ!I330&lt;&gt;"",登録済データ!I330,""),"")</f>
        <v/>
      </c>
      <c r="L327" s="117" t="str">
        <f>IF(登録済データ!$B330&lt;&gt;0,登録済データ!J330,"")</f>
        <v/>
      </c>
      <c r="M327" s="117" t="str">
        <f>IF(登録済データ!$B330&lt;&gt;0,登録済データ!K330,"")</f>
        <v/>
      </c>
      <c r="N327" s="117" t="str">
        <f>IF(登録済データ!$B330&lt;&gt;0,登録済データ!L330,"")</f>
        <v/>
      </c>
      <c r="O327" s="117" t="str">
        <f>IF(登録済データ!$B330&lt;&gt;0,登録済データ!M330,"")</f>
        <v/>
      </c>
      <c r="P327" s="117" t="str">
        <f>IF(登録済データ!$B330&lt;&gt;0,登録済データ!N330,"")</f>
        <v/>
      </c>
      <c r="Q327" s="117" t="str">
        <f>IF(登録済データ!$B330&lt;&gt;0,登録済データ!O330,"")</f>
        <v/>
      </c>
      <c r="R327" s="117" t="str">
        <f>IF(登録済データ!$B330&lt;&gt;0,登録済データ!P330,"")</f>
        <v/>
      </c>
      <c r="S327" s="117" t="str">
        <f>IF(登録済データ!$B330&lt;&gt;0,登録済データ!Q330,"")</f>
        <v/>
      </c>
      <c r="T327" s="117" t="str">
        <f>IF(登録済データ!$B330&lt;&gt;0,登録済データ!R330,"")</f>
        <v/>
      </c>
      <c r="U327" s="117" t="str">
        <f>IF(登録済データ!$B330&lt;&gt;0,登録済データ!S330,"")</f>
        <v/>
      </c>
      <c r="V327" s="117" t="str">
        <f>IF(登録済データ!$B330&lt;&gt;0,登録済データ!T330,"")</f>
        <v/>
      </c>
      <c r="W327" s="117" t="str">
        <f>IF(登録済データ!$B330&lt;&gt;0,登録済データ!U330,"")</f>
        <v/>
      </c>
      <c r="X327" s="117" t="str">
        <f>IF(登録済データ!$B330&lt;&gt;0,登録済データ!V330,"")</f>
        <v/>
      </c>
      <c r="Y327" s="117" t="str">
        <f>IF(登録済データ!$B330&lt;&gt;0,登録済データ!W330,"")</f>
        <v/>
      </c>
      <c r="Z327" s="117" t="str">
        <f>IF(登録済データ!$B330&lt;&gt;0,登録済データ!X330,"")</f>
        <v/>
      </c>
      <c r="AA327" s="78" t="str">
        <f>IF($F327&lt;&gt;"",登録済データ!$C$4,"")</f>
        <v/>
      </c>
      <c r="AB327" s="78"/>
      <c r="AC327" s="78"/>
      <c r="AD327" s="117"/>
      <c r="AE327" s="78"/>
    </row>
    <row r="328" spans="1:31" s="120" customFormat="1" ht="13.5" customHeight="1">
      <c r="A328" s="37"/>
      <c r="B328" s="138" t="str">
        <f>IF($F328&lt;&gt;"",登録済データ!$C$2,"")</f>
        <v/>
      </c>
      <c r="C328" s="138" t="str">
        <f>IF($F328&lt;&gt;"",IF($I$1="企業コード3桁",LEFT(登録済データ!$C$3,3),LEFT(登録済データ!$C$3,6)),"")</f>
        <v/>
      </c>
      <c r="D328" s="138"/>
      <c r="E328" s="139" t="str">
        <f>IF(登録済データ!$B331&lt;&gt;0,登録済データ!C331,"")</f>
        <v/>
      </c>
      <c r="F328" s="139" t="str">
        <f>IF(登録済データ!$B331&lt;&gt;0,登録済データ!D331,"")</f>
        <v/>
      </c>
      <c r="G328" s="130" t="str">
        <f>IF(登録済データ!$B331&lt;&gt;0,登録済データ!E331,"")</f>
        <v/>
      </c>
      <c r="H328" s="125" t="str">
        <f>IF(登録済データ!$B331&lt;&gt;0,IF(登録済データ!F331&lt;&gt;"",登録済データ!F331,""),"")</f>
        <v/>
      </c>
      <c r="I328" s="125" t="str">
        <f>IF(登録済データ!$B331&lt;&gt;0,IF(登録済データ!G331&lt;&gt;"",登録済データ!G331,""),"")</f>
        <v/>
      </c>
      <c r="J328" s="125" t="str">
        <f>IF(登録済データ!$B331&lt;&gt;0,IF(登録済データ!H331&lt;&gt;"",登録済データ!H331,""),"")</f>
        <v/>
      </c>
      <c r="K328" s="125" t="str">
        <f>IF(登録済データ!$B331&lt;&gt;0,IF(登録済データ!I331&lt;&gt;"",登録済データ!I331,""),"")</f>
        <v/>
      </c>
      <c r="L328" s="117" t="str">
        <f>IF(登録済データ!$B331&lt;&gt;0,登録済データ!J331,"")</f>
        <v/>
      </c>
      <c r="M328" s="117" t="str">
        <f>IF(登録済データ!$B331&lt;&gt;0,登録済データ!K331,"")</f>
        <v/>
      </c>
      <c r="N328" s="117" t="str">
        <f>IF(登録済データ!$B331&lt;&gt;0,登録済データ!L331,"")</f>
        <v/>
      </c>
      <c r="O328" s="117" t="str">
        <f>IF(登録済データ!$B331&lt;&gt;0,登録済データ!M331,"")</f>
        <v/>
      </c>
      <c r="P328" s="117" t="str">
        <f>IF(登録済データ!$B331&lt;&gt;0,登録済データ!N331,"")</f>
        <v/>
      </c>
      <c r="Q328" s="117" t="str">
        <f>IF(登録済データ!$B331&lt;&gt;0,登録済データ!O331,"")</f>
        <v/>
      </c>
      <c r="R328" s="117" t="str">
        <f>IF(登録済データ!$B331&lt;&gt;0,登録済データ!P331,"")</f>
        <v/>
      </c>
      <c r="S328" s="117" t="str">
        <f>IF(登録済データ!$B331&lt;&gt;0,登録済データ!Q331,"")</f>
        <v/>
      </c>
      <c r="T328" s="117" t="str">
        <f>IF(登録済データ!$B331&lt;&gt;0,登録済データ!R331,"")</f>
        <v/>
      </c>
      <c r="U328" s="117" t="str">
        <f>IF(登録済データ!$B331&lt;&gt;0,登録済データ!S331,"")</f>
        <v/>
      </c>
      <c r="V328" s="117" t="str">
        <f>IF(登録済データ!$B331&lt;&gt;0,登録済データ!T331,"")</f>
        <v/>
      </c>
      <c r="W328" s="117" t="str">
        <f>IF(登録済データ!$B331&lt;&gt;0,登録済データ!U331,"")</f>
        <v/>
      </c>
      <c r="X328" s="117" t="str">
        <f>IF(登録済データ!$B331&lt;&gt;0,登録済データ!V331,"")</f>
        <v/>
      </c>
      <c r="Y328" s="117" t="str">
        <f>IF(登録済データ!$B331&lt;&gt;0,登録済データ!W331,"")</f>
        <v/>
      </c>
      <c r="Z328" s="117" t="str">
        <f>IF(登録済データ!$B331&lt;&gt;0,登録済データ!X331,"")</f>
        <v/>
      </c>
      <c r="AA328" s="78" t="str">
        <f>IF($F328&lt;&gt;"",登録済データ!$C$4,"")</f>
        <v/>
      </c>
      <c r="AB328" s="78"/>
      <c r="AC328" s="78"/>
      <c r="AD328" s="117"/>
      <c r="AE328" s="78"/>
    </row>
    <row r="329" spans="1:31" s="120" customFormat="1" ht="13.5" customHeight="1">
      <c r="A329" s="37"/>
      <c r="B329" s="138" t="str">
        <f>IF($F329&lt;&gt;"",登録済データ!$C$2,"")</f>
        <v/>
      </c>
      <c r="C329" s="138" t="str">
        <f>IF($F329&lt;&gt;"",IF($I$1="企業コード3桁",LEFT(登録済データ!$C$3,3),LEFT(登録済データ!$C$3,6)),"")</f>
        <v/>
      </c>
      <c r="D329" s="138"/>
      <c r="E329" s="139" t="str">
        <f>IF(登録済データ!$B332&lt;&gt;0,登録済データ!C332,"")</f>
        <v/>
      </c>
      <c r="F329" s="139" t="str">
        <f>IF(登録済データ!$B332&lt;&gt;0,登録済データ!D332,"")</f>
        <v/>
      </c>
      <c r="G329" s="130" t="str">
        <f>IF(登録済データ!$B332&lt;&gt;0,登録済データ!E332,"")</f>
        <v/>
      </c>
      <c r="H329" s="125" t="str">
        <f>IF(登録済データ!$B332&lt;&gt;0,IF(登録済データ!F332&lt;&gt;"",登録済データ!F332,""),"")</f>
        <v/>
      </c>
      <c r="I329" s="125" t="str">
        <f>IF(登録済データ!$B332&lt;&gt;0,IF(登録済データ!G332&lt;&gt;"",登録済データ!G332,""),"")</f>
        <v/>
      </c>
      <c r="J329" s="125" t="str">
        <f>IF(登録済データ!$B332&lt;&gt;0,IF(登録済データ!H332&lt;&gt;"",登録済データ!H332,""),"")</f>
        <v/>
      </c>
      <c r="K329" s="125" t="str">
        <f>IF(登録済データ!$B332&lt;&gt;0,IF(登録済データ!I332&lt;&gt;"",登録済データ!I332,""),"")</f>
        <v/>
      </c>
      <c r="L329" s="117" t="str">
        <f>IF(登録済データ!$B332&lt;&gt;0,登録済データ!J332,"")</f>
        <v/>
      </c>
      <c r="M329" s="117" t="str">
        <f>IF(登録済データ!$B332&lt;&gt;0,登録済データ!K332,"")</f>
        <v/>
      </c>
      <c r="N329" s="117" t="str">
        <f>IF(登録済データ!$B332&lt;&gt;0,登録済データ!L332,"")</f>
        <v/>
      </c>
      <c r="O329" s="117" t="str">
        <f>IF(登録済データ!$B332&lt;&gt;0,登録済データ!M332,"")</f>
        <v/>
      </c>
      <c r="P329" s="117" t="str">
        <f>IF(登録済データ!$B332&lt;&gt;0,登録済データ!N332,"")</f>
        <v/>
      </c>
      <c r="Q329" s="117" t="str">
        <f>IF(登録済データ!$B332&lt;&gt;0,登録済データ!O332,"")</f>
        <v/>
      </c>
      <c r="R329" s="117" t="str">
        <f>IF(登録済データ!$B332&lt;&gt;0,登録済データ!P332,"")</f>
        <v/>
      </c>
      <c r="S329" s="117" t="str">
        <f>IF(登録済データ!$B332&lt;&gt;0,登録済データ!Q332,"")</f>
        <v/>
      </c>
      <c r="T329" s="117" t="str">
        <f>IF(登録済データ!$B332&lt;&gt;0,登録済データ!R332,"")</f>
        <v/>
      </c>
      <c r="U329" s="117" t="str">
        <f>IF(登録済データ!$B332&lt;&gt;0,登録済データ!S332,"")</f>
        <v/>
      </c>
      <c r="V329" s="117" t="str">
        <f>IF(登録済データ!$B332&lt;&gt;0,登録済データ!T332,"")</f>
        <v/>
      </c>
      <c r="W329" s="117" t="str">
        <f>IF(登録済データ!$B332&lt;&gt;0,登録済データ!U332,"")</f>
        <v/>
      </c>
      <c r="X329" s="117" t="str">
        <f>IF(登録済データ!$B332&lt;&gt;0,登録済データ!V332,"")</f>
        <v/>
      </c>
      <c r="Y329" s="117" t="str">
        <f>IF(登録済データ!$B332&lt;&gt;0,登録済データ!W332,"")</f>
        <v/>
      </c>
      <c r="Z329" s="117" t="str">
        <f>IF(登録済データ!$B332&lt;&gt;0,登録済データ!X332,"")</f>
        <v/>
      </c>
      <c r="AA329" s="78" t="str">
        <f>IF($F329&lt;&gt;"",登録済データ!$C$4,"")</f>
        <v/>
      </c>
      <c r="AB329" s="78"/>
      <c r="AC329" s="78"/>
      <c r="AD329" s="117"/>
      <c r="AE329" s="78"/>
    </row>
    <row r="330" spans="1:31" s="120" customFormat="1" ht="13.5" customHeight="1">
      <c r="A330" s="37"/>
      <c r="B330" s="138" t="str">
        <f>IF($F330&lt;&gt;"",登録済データ!$C$2,"")</f>
        <v/>
      </c>
      <c r="C330" s="138" t="str">
        <f>IF($F330&lt;&gt;"",IF($I$1="企業コード3桁",LEFT(登録済データ!$C$3,3),LEFT(登録済データ!$C$3,6)),"")</f>
        <v/>
      </c>
      <c r="D330" s="138"/>
      <c r="E330" s="139" t="str">
        <f>IF(登録済データ!$B333&lt;&gt;0,登録済データ!C333,"")</f>
        <v/>
      </c>
      <c r="F330" s="139" t="str">
        <f>IF(登録済データ!$B333&lt;&gt;0,登録済データ!D333,"")</f>
        <v/>
      </c>
      <c r="G330" s="130" t="str">
        <f>IF(登録済データ!$B333&lt;&gt;0,登録済データ!E333,"")</f>
        <v/>
      </c>
      <c r="H330" s="125" t="str">
        <f>IF(登録済データ!$B333&lt;&gt;0,IF(登録済データ!F333&lt;&gt;"",登録済データ!F333,""),"")</f>
        <v/>
      </c>
      <c r="I330" s="125" t="str">
        <f>IF(登録済データ!$B333&lt;&gt;0,IF(登録済データ!G333&lt;&gt;"",登録済データ!G333,""),"")</f>
        <v/>
      </c>
      <c r="J330" s="125" t="str">
        <f>IF(登録済データ!$B333&lt;&gt;0,IF(登録済データ!H333&lt;&gt;"",登録済データ!H333,""),"")</f>
        <v/>
      </c>
      <c r="K330" s="125" t="str">
        <f>IF(登録済データ!$B333&lt;&gt;0,IF(登録済データ!I333&lt;&gt;"",登録済データ!I333,""),"")</f>
        <v/>
      </c>
      <c r="L330" s="117" t="str">
        <f>IF(登録済データ!$B333&lt;&gt;0,登録済データ!J333,"")</f>
        <v/>
      </c>
      <c r="M330" s="117" t="str">
        <f>IF(登録済データ!$B333&lt;&gt;0,登録済データ!K333,"")</f>
        <v/>
      </c>
      <c r="N330" s="117" t="str">
        <f>IF(登録済データ!$B333&lt;&gt;0,登録済データ!L333,"")</f>
        <v/>
      </c>
      <c r="O330" s="117" t="str">
        <f>IF(登録済データ!$B333&lt;&gt;0,登録済データ!M333,"")</f>
        <v/>
      </c>
      <c r="P330" s="117" t="str">
        <f>IF(登録済データ!$B333&lt;&gt;0,登録済データ!N333,"")</f>
        <v/>
      </c>
      <c r="Q330" s="117" t="str">
        <f>IF(登録済データ!$B333&lt;&gt;0,登録済データ!O333,"")</f>
        <v/>
      </c>
      <c r="R330" s="117" t="str">
        <f>IF(登録済データ!$B333&lt;&gt;0,登録済データ!P333,"")</f>
        <v/>
      </c>
      <c r="S330" s="117" t="str">
        <f>IF(登録済データ!$B333&lt;&gt;0,登録済データ!Q333,"")</f>
        <v/>
      </c>
      <c r="T330" s="117" t="str">
        <f>IF(登録済データ!$B333&lt;&gt;0,登録済データ!R333,"")</f>
        <v/>
      </c>
      <c r="U330" s="117" t="str">
        <f>IF(登録済データ!$B333&lt;&gt;0,登録済データ!S333,"")</f>
        <v/>
      </c>
      <c r="V330" s="117" t="str">
        <f>IF(登録済データ!$B333&lt;&gt;0,登録済データ!T333,"")</f>
        <v/>
      </c>
      <c r="W330" s="117" t="str">
        <f>IF(登録済データ!$B333&lt;&gt;0,登録済データ!U333,"")</f>
        <v/>
      </c>
      <c r="X330" s="117" t="str">
        <f>IF(登録済データ!$B333&lt;&gt;0,登録済データ!V333,"")</f>
        <v/>
      </c>
      <c r="Y330" s="117" t="str">
        <f>IF(登録済データ!$B333&lt;&gt;0,登録済データ!W333,"")</f>
        <v/>
      </c>
      <c r="Z330" s="117" t="str">
        <f>IF(登録済データ!$B333&lt;&gt;0,登録済データ!X333,"")</f>
        <v/>
      </c>
      <c r="AA330" s="78" t="str">
        <f>IF($F330&lt;&gt;"",登録済データ!$C$4,"")</f>
        <v/>
      </c>
      <c r="AB330" s="78"/>
      <c r="AC330" s="78"/>
      <c r="AD330" s="117"/>
      <c r="AE330" s="78"/>
    </row>
    <row r="331" spans="1:31" s="120" customFormat="1" ht="13.5" customHeight="1">
      <c r="A331" s="37"/>
      <c r="B331" s="138" t="str">
        <f>IF($F331&lt;&gt;"",登録済データ!$C$2,"")</f>
        <v/>
      </c>
      <c r="C331" s="138" t="str">
        <f>IF($F331&lt;&gt;"",IF($I$1="企業コード3桁",LEFT(登録済データ!$C$3,3),LEFT(登録済データ!$C$3,6)),"")</f>
        <v/>
      </c>
      <c r="D331" s="138"/>
      <c r="E331" s="139" t="str">
        <f>IF(登録済データ!$B334&lt;&gt;0,登録済データ!C334,"")</f>
        <v/>
      </c>
      <c r="F331" s="139" t="str">
        <f>IF(登録済データ!$B334&lt;&gt;0,登録済データ!D334,"")</f>
        <v/>
      </c>
      <c r="G331" s="130" t="str">
        <f>IF(登録済データ!$B334&lt;&gt;0,登録済データ!E334,"")</f>
        <v/>
      </c>
      <c r="H331" s="125" t="str">
        <f>IF(登録済データ!$B334&lt;&gt;0,IF(登録済データ!F334&lt;&gt;"",登録済データ!F334,""),"")</f>
        <v/>
      </c>
      <c r="I331" s="125" t="str">
        <f>IF(登録済データ!$B334&lt;&gt;0,IF(登録済データ!G334&lt;&gt;"",登録済データ!G334,""),"")</f>
        <v/>
      </c>
      <c r="J331" s="125" t="str">
        <f>IF(登録済データ!$B334&lt;&gt;0,IF(登録済データ!H334&lt;&gt;"",登録済データ!H334,""),"")</f>
        <v/>
      </c>
      <c r="K331" s="125" t="str">
        <f>IF(登録済データ!$B334&lt;&gt;0,IF(登録済データ!I334&lt;&gt;"",登録済データ!I334,""),"")</f>
        <v/>
      </c>
      <c r="L331" s="117" t="str">
        <f>IF(登録済データ!$B334&lt;&gt;0,登録済データ!J334,"")</f>
        <v/>
      </c>
      <c r="M331" s="117" t="str">
        <f>IF(登録済データ!$B334&lt;&gt;0,登録済データ!K334,"")</f>
        <v/>
      </c>
      <c r="N331" s="117" t="str">
        <f>IF(登録済データ!$B334&lt;&gt;0,登録済データ!L334,"")</f>
        <v/>
      </c>
      <c r="O331" s="117" t="str">
        <f>IF(登録済データ!$B334&lt;&gt;0,登録済データ!M334,"")</f>
        <v/>
      </c>
      <c r="P331" s="117" t="str">
        <f>IF(登録済データ!$B334&lt;&gt;0,登録済データ!N334,"")</f>
        <v/>
      </c>
      <c r="Q331" s="117" t="str">
        <f>IF(登録済データ!$B334&lt;&gt;0,登録済データ!O334,"")</f>
        <v/>
      </c>
      <c r="R331" s="117" t="str">
        <f>IF(登録済データ!$B334&lt;&gt;0,登録済データ!P334,"")</f>
        <v/>
      </c>
      <c r="S331" s="117" t="str">
        <f>IF(登録済データ!$B334&lt;&gt;0,登録済データ!Q334,"")</f>
        <v/>
      </c>
      <c r="T331" s="117" t="str">
        <f>IF(登録済データ!$B334&lt;&gt;0,登録済データ!R334,"")</f>
        <v/>
      </c>
      <c r="U331" s="117" t="str">
        <f>IF(登録済データ!$B334&lt;&gt;0,登録済データ!S334,"")</f>
        <v/>
      </c>
      <c r="V331" s="117" t="str">
        <f>IF(登録済データ!$B334&lt;&gt;0,登録済データ!T334,"")</f>
        <v/>
      </c>
      <c r="W331" s="117" t="str">
        <f>IF(登録済データ!$B334&lt;&gt;0,登録済データ!U334,"")</f>
        <v/>
      </c>
      <c r="X331" s="117" t="str">
        <f>IF(登録済データ!$B334&lt;&gt;0,登録済データ!V334,"")</f>
        <v/>
      </c>
      <c r="Y331" s="117" t="str">
        <f>IF(登録済データ!$B334&lt;&gt;0,登録済データ!W334,"")</f>
        <v/>
      </c>
      <c r="Z331" s="117" t="str">
        <f>IF(登録済データ!$B334&lt;&gt;0,登録済データ!X334,"")</f>
        <v/>
      </c>
      <c r="AA331" s="78" t="str">
        <f>IF($F331&lt;&gt;"",登録済データ!$C$4,"")</f>
        <v/>
      </c>
      <c r="AB331" s="78"/>
      <c r="AC331" s="78"/>
      <c r="AD331" s="117"/>
      <c r="AE331" s="78"/>
    </row>
    <row r="332" spans="1:31" s="120" customFormat="1" ht="13.5" customHeight="1">
      <c r="A332" s="37"/>
      <c r="B332" s="138" t="str">
        <f>IF($F332&lt;&gt;"",登録済データ!$C$2,"")</f>
        <v/>
      </c>
      <c r="C332" s="138" t="str">
        <f>IF($F332&lt;&gt;"",IF($I$1="企業コード3桁",LEFT(登録済データ!$C$3,3),LEFT(登録済データ!$C$3,6)),"")</f>
        <v/>
      </c>
      <c r="D332" s="138"/>
      <c r="E332" s="139" t="str">
        <f>IF(登録済データ!$B335&lt;&gt;0,登録済データ!C335,"")</f>
        <v/>
      </c>
      <c r="F332" s="139" t="str">
        <f>IF(登録済データ!$B335&lt;&gt;0,登録済データ!D335,"")</f>
        <v/>
      </c>
      <c r="G332" s="130" t="str">
        <f>IF(登録済データ!$B335&lt;&gt;0,登録済データ!E335,"")</f>
        <v/>
      </c>
      <c r="H332" s="125" t="str">
        <f>IF(登録済データ!$B335&lt;&gt;0,IF(登録済データ!F335&lt;&gt;"",登録済データ!F335,""),"")</f>
        <v/>
      </c>
      <c r="I332" s="125" t="str">
        <f>IF(登録済データ!$B335&lt;&gt;0,IF(登録済データ!G335&lt;&gt;"",登録済データ!G335,""),"")</f>
        <v/>
      </c>
      <c r="J332" s="125" t="str">
        <f>IF(登録済データ!$B335&lt;&gt;0,IF(登録済データ!H335&lt;&gt;"",登録済データ!H335,""),"")</f>
        <v/>
      </c>
      <c r="K332" s="125" t="str">
        <f>IF(登録済データ!$B335&lt;&gt;0,IF(登録済データ!I335&lt;&gt;"",登録済データ!I335,""),"")</f>
        <v/>
      </c>
      <c r="L332" s="117" t="str">
        <f>IF(登録済データ!$B335&lt;&gt;0,登録済データ!J335,"")</f>
        <v/>
      </c>
      <c r="M332" s="117" t="str">
        <f>IF(登録済データ!$B335&lt;&gt;0,登録済データ!K335,"")</f>
        <v/>
      </c>
      <c r="N332" s="117" t="str">
        <f>IF(登録済データ!$B335&lt;&gt;0,登録済データ!L335,"")</f>
        <v/>
      </c>
      <c r="O332" s="117" t="str">
        <f>IF(登録済データ!$B335&lt;&gt;0,登録済データ!M335,"")</f>
        <v/>
      </c>
      <c r="P332" s="117" t="str">
        <f>IF(登録済データ!$B335&lt;&gt;0,登録済データ!N335,"")</f>
        <v/>
      </c>
      <c r="Q332" s="117" t="str">
        <f>IF(登録済データ!$B335&lt;&gt;0,登録済データ!O335,"")</f>
        <v/>
      </c>
      <c r="R332" s="117" t="str">
        <f>IF(登録済データ!$B335&lt;&gt;0,登録済データ!P335,"")</f>
        <v/>
      </c>
      <c r="S332" s="117" t="str">
        <f>IF(登録済データ!$B335&lt;&gt;0,登録済データ!Q335,"")</f>
        <v/>
      </c>
      <c r="T332" s="117" t="str">
        <f>IF(登録済データ!$B335&lt;&gt;0,登録済データ!R335,"")</f>
        <v/>
      </c>
      <c r="U332" s="117" t="str">
        <f>IF(登録済データ!$B335&lt;&gt;0,登録済データ!S335,"")</f>
        <v/>
      </c>
      <c r="V332" s="117" t="str">
        <f>IF(登録済データ!$B335&lt;&gt;0,登録済データ!T335,"")</f>
        <v/>
      </c>
      <c r="W332" s="117" t="str">
        <f>IF(登録済データ!$B335&lt;&gt;0,登録済データ!U335,"")</f>
        <v/>
      </c>
      <c r="X332" s="117" t="str">
        <f>IF(登録済データ!$B335&lt;&gt;0,登録済データ!V335,"")</f>
        <v/>
      </c>
      <c r="Y332" s="117" t="str">
        <f>IF(登録済データ!$B335&lt;&gt;0,登録済データ!W335,"")</f>
        <v/>
      </c>
      <c r="Z332" s="117" t="str">
        <f>IF(登録済データ!$B335&lt;&gt;0,登録済データ!X335,"")</f>
        <v/>
      </c>
      <c r="AA332" s="78" t="str">
        <f>IF($F332&lt;&gt;"",登録済データ!$C$4,"")</f>
        <v/>
      </c>
      <c r="AB332" s="78"/>
      <c r="AC332" s="78"/>
      <c r="AD332" s="117"/>
      <c r="AE332" s="78"/>
    </row>
    <row r="333" spans="1:31" s="120" customFormat="1" ht="13.5" customHeight="1">
      <c r="A333" s="37"/>
      <c r="B333" s="138" t="str">
        <f>IF($F333&lt;&gt;"",登録済データ!$C$2,"")</f>
        <v/>
      </c>
      <c r="C333" s="138" t="str">
        <f>IF($F333&lt;&gt;"",IF($I$1="企業コード3桁",LEFT(登録済データ!$C$3,3),LEFT(登録済データ!$C$3,6)),"")</f>
        <v/>
      </c>
      <c r="D333" s="138"/>
      <c r="E333" s="139" t="str">
        <f>IF(登録済データ!$B336&lt;&gt;0,登録済データ!C336,"")</f>
        <v/>
      </c>
      <c r="F333" s="139" t="str">
        <f>IF(登録済データ!$B336&lt;&gt;0,登録済データ!D336,"")</f>
        <v/>
      </c>
      <c r="G333" s="130" t="str">
        <f>IF(登録済データ!$B336&lt;&gt;0,登録済データ!E336,"")</f>
        <v/>
      </c>
      <c r="H333" s="125" t="str">
        <f>IF(登録済データ!$B336&lt;&gt;0,IF(登録済データ!F336&lt;&gt;"",登録済データ!F336,""),"")</f>
        <v/>
      </c>
      <c r="I333" s="125" t="str">
        <f>IF(登録済データ!$B336&lt;&gt;0,IF(登録済データ!G336&lt;&gt;"",登録済データ!G336,""),"")</f>
        <v/>
      </c>
      <c r="J333" s="125" t="str">
        <f>IF(登録済データ!$B336&lt;&gt;0,IF(登録済データ!H336&lt;&gt;"",登録済データ!H336,""),"")</f>
        <v/>
      </c>
      <c r="K333" s="125" t="str">
        <f>IF(登録済データ!$B336&lt;&gt;0,IF(登録済データ!I336&lt;&gt;"",登録済データ!I336,""),"")</f>
        <v/>
      </c>
      <c r="L333" s="117" t="str">
        <f>IF(登録済データ!$B336&lt;&gt;0,登録済データ!J336,"")</f>
        <v/>
      </c>
      <c r="M333" s="117" t="str">
        <f>IF(登録済データ!$B336&lt;&gt;0,登録済データ!K336,"")</f>
        <v/>
      </c>
      <c r="N333" s="117" t="str">
        <f>IF(登録済データ!$B336&lt;&gt;0,登録済データ!L336,"")</f>
        <v/>
      </c>
      <c r="O333" s="117" t="str">
        <f>IF(登録済データ!$B336&lt;&gt;0,登録済データ!M336,"")</f>
        <v/>
      </c>
      <c r="P333" s="117" t="str">
        <f>IF(登録済データ!$B336&lt;&gt;0,登録済データ!N336,"")</f>
        <v/>
      </c>
      <c r="Q333" s="117" t="str">
        <f>IF(登録済データ!$B336&lt;&gt;0,登録済データ!O336,"")</f>
        <v/>
      </c>
      <c r="R333" s="117" t="str">
        <f>IF(登録済データ!$B336&lt;&gt;0,登録済データ!P336,"")</f>
        <v/>
      </c>
      <c r="S333" s="117" t="str">
        <f>IF(登録済データ!$B336&lt;&gt;0,登録済データ!Q336,"")</f>
        <v/>
      </c>
      <c r="T333" s="117" t="str">
        <f>IF(登録済データ!$B336&lt;&gt;0,登録済データ!R336,"")</f>
        <v/>
      </c>
      <c r="U333" s="117" t="str">
        <f>IF(登録済データ!$B336&lt;&gt;0,登録済データ!S336,"")</f>
        <v/>
      </c>
      <c r="V333" s="117" t="str">
        <f>IF(登録済データ!$B336&lt;&gt;0,登録済データ!T336,"")</f>
        <v/>
      </c>
      <c r="W333" s="117" t="str">
        <f>IF(登録済データ!$B336&lt;&gt;0,登録済データ!U336,"")</f>
        <v/>
      </c>
      <c r="X333" s="117" t="str">
        <f>IF(登録済データ!$B336&lt;&gt;0,登録済データ!V336,"")</f>
        <v/>
      </c>
      <c r="Y333" s="117" t="str">
        <f>IF(登録済データ!$B336&lt;&gt;0,登録済データ!W336,"")</f>
        <v/>
      </c>
      <c r="Z333" s="117" t="str">
        <f>IF(登録済データ!$B336&lt;&gt;0,登録済データ!X336,"")</f>
        <v/>
      </c>
      <c r="AA333" s="78" t="str">
        <f>IF($F333&lt;&gt;"",登録済データ!$C$4,"")</f>
        <v/>
      </c>
      <c r="AB333" s="78"/>
      <c r="AC333" s="78"/>
      <c r="AD333" s="117"/>
      <c r="AE333" s="78"/>
    </row>
    <row r="334" spans="1:31" s="120" customFormat="1" ht="13.5" customHeight="1">
      <c r="A334" s="37"/>
      <c r="B334" s="138" t="str">
        <f>IF($F334&lt;&gt;"",登録済データ!$C$2,"")</f>
        <v/>
      </c>
      <c r="C334" s="138" t="str">
        <f>IF($F334&lt;&gt;"",IF($I$1="企業コード3桁",LEFT(登録済データ!$C$3,3),LEFT(登録済データ!$C$3,6)),"")</f>
        <v/>
      </c>
      <c r="D334" s="138"/>
      <c r="E334" s="139" t="str">
        <f>IF(登録済データ!$B337&lt;&gt;0,登録済データ!C337,"")</f>
        <v/>
      </c>
      <c r="F334" s="139" t="str">
        <f>IF(登録済データ!$B337&lt;&gt;0,登録済データ!D337,"")</f>
        <v/>
      </c>
      <c r="G334" s="130" t="str">
        <f>IF(登録済データ!$B337&lt;&gt;0,登録済データ!E337,"")</f>
        <v/>
      </c>
      <c r="H334" s="125" t="str">
        <f>IF(登録済データ!$B337&lt;&gt;0,IF(登録済データ!F337&lt;&gt;"",登録済データ!F337,""),"")</f>
        <v/>
      </c>
      <c r="I334" s="125" t="str">
        <f>IF(登録済データ!$B337&lt;&gt;0,IF(登録済データ!G337&lt;&gt;"",登録済データ!G337,""),"")</f>
        <v/>
      </c>
      <c r="J334" s="125" t="str">
        <f>IF(登録済データ!$B337&lt;&gt;0,IF(登録済データ!H337&lt;&gt;"",登録済データ!H337,""),"")</f>
        <v/>
      </c>
      <c r="K334" s="125" t="str">
        <f>IF(登録済データ!$B337&lt;&gt;0,IF(登録済データ!I337&lt;&gt;"",登録済データ!I337,""),"")</f>
        <v/>
      </c>
      <c r="L334" s="117" t="str">
        <f>IF(登録済データ!$B337&lt;&gt;0,登録済データ!J337,"")</f>
        <v/>
      </c>
      <c r="M334" s="117" t="str">
        <f>IF(登録済データ!$B337&lt;&gt;0,登録済データ!K337,"")</f>
        <v/>
      </c>
      <c r="N334" s="117" t="str">
        <f>IF(登録済データ!$B337&lt;&gt;0,登録済データ!L337,"")</f>
        <v/>
      </c>
      <c r="O334" s="117" t="str">
        <f>IF(登録済データ!$B337&lt;&gt;0,登録済データ!M337,"")</f>
        <v/>
      </c>
      <c r="P334" s="117" t="str">
        <f>IF(登録済データ!$B337&lt;&gt;0,登録済データ!N337,"")</f>
        <v/>
      </c>
      <c r="Q334" s="117" t="str">
        <f>IF(登録済データ!$B337&lt;&gt;0,登録済データ!O337,"")</f>
        <v/>
      </c>
      <c r="R334" s="117" t="str">
        <f>IF(登録済データ!$B337&lt;&gt;0,登録済データ!P337,"")</f>
        <v/>
      </c>
      <c r="S334" s="117" t="str">
        <f>IF(登録済データ!$B337&lt;&gt;0,登録済データ!Q337,"")</f>
        <v/>
      </c>
      <c r="T334" s="117" t="str">
        <f>IF(登録済データ!$B337&lt;&gt;0,登録済データ!R337,"")</f>
        <v/>
      </c>
      <c r="U334" s="117" t="str">
        <f>IF(登録済データ!$B337&lt;&gt;0,登録済データ!S337,"")</f>
        <v/>
      </c>
      <c r="V334" s="117" t="str">
        <f>IF(登録済データ!$B337&lt;&gt;0,登録済データ!T337,"")</f>
        <v/>
      </c>
      <c r="W334" s="117" t="str">
        <f>IF(登録済データ!$B337&lt;&gt;0,登録済データ!U337,"")</f>
        <v/>
      </c>
      <c r="X334" s="117" t="str">
        <f>IF(登録済データ!$B337&lt;&gt;0,登録済データ!V337,"")</f>
        <v/>
      </c>
      <c r="Y334" s="117" t="str">
        <f>IF(登録済データ!$B337&lt;&gt;0,登録済データ!W337,"")</f>
        <v/>
      </c>
      <c r="Z334" s="117" t="str">
        <f>IF(登録済データ!$B337&lt;&gt;0,登録済データ!X337,"")</f>
        <v/>
      </c>
      <c r="AA334" s="78" t="str">
        <f>IF($F334&lt;&gt;"",登録済データ!$C$4,"")</f>
        <v/>
      </c>
      <c r="AB334" s="78"/>
      <c r="AC334" s="78"/>
      <c r="AD334" s="117"/>
      <c r="AE334" s="78"/>
    </row>
    <row r="335" spans="1:31" s="120" customFormat="1" ht="13.5" customHeight="1">
      <c r="A335" s="37"/>
      <c r="B335" s="138" t="str">
        <f>IF($F335&lt;&gt;"",登録済データ!$C$2,"")</f>
        <v/>
      </c>
      <c r="C335" s="138" t="str">
        <f>IF($F335&lt;&gt;"",IF($I$1="企業コード3桁",LEFT(登録済データ!$C$3,3),LEFT(登録済データ!$C$3,6)),"")</f>
        <v/>
      </c>
      <c r="D335" s="138"/>
      <c r="E335" s="139" t="str">
        <f>IF(登録済データ!$B338&lt;&gt;0,登録済データ!C338,"")</f>
        <v/>
      </c>
      <c r="F335" s="139" t="str">
        <f>IF(登録済データ!$B338&lt;&gt;0,登録済データ!D338,"")</f>
        <v/>
      </c>
      <c r="G335" s="130" t="str">
        <f>IF(登録済データ!$B338&lt;&gt;0,登録済データ!E338,"")</f>
        <v/>
      </c>
      <c r="H335" s="125" t="str">
        <f>IF(登録済データ!$B338&lt;&gt;0,IF(登録済データ!F338&lt;&gt;"",登録済データ!F338,""),"")</f>
        <v/>
      </c>
      <c r="I335" s="125" t="str">
        <f>IF(登録済データ!$B338&lt;&gt;0,IF(登録済データ!G338&lt;&gt;"",登録済データ!G338,""),"")</f>
        <v/>
      </c>
      <c r="J335" s="125" t="str">
        <f>IF(登録済データ!$B338&lt;&gt;0,IF(登録済データ!H338&lt;&gt;"",登録済データ!H338,""),"")</f>
        <v/>
      </c>
      <c r="K335" s="125" t="str">
        <f>IF(登録済データ!$B338&lt;&gt;0,IF(登録済データ!I338&lt;&gt;"",登録済データ!I338,""),"")</f>
        <v/>
      </c>
      <c r="L335" s="117" t="str">
        <f>IF(登録済データ!$B338&lt;&gt;0,登録済データ!J338,"")</f>
        <v/>
      </c>
      <c r="M335" s="117" t="str">
        <f>IF(登録済データ!$B338&lt;&gt;0,登録済データ!K338,"")</f>
        <v/>
      </c>
      <c r="N335" s="117" t="str">
        <f>IF(登録済データ!$B338&lt;&gt;0,登録済データ!L338,"")</f>
        <v/>
      </c>
      <c r="O335" s="117" t="str">
        <f>IF(登録済データ!$B338&lt;&gt;0,登録済データ!M338,"")</f>
        <v/>
      </c>
      <c r="P335" s="117" t="str">
        <f>IF(登録済データ!$B338&lt;&gt;0,登録済データ!N338,"")</f>
        <v/>
      </c>
      <c r="Q335" s="117" t="str">
        <f>IF(登録済データ!$B338&lt;&gt;0,登録済データ!O338,"")</f>
        <v/>
      </c>
      <c r="R335" s="117" t="str">
        <f>IF(登録済データ!$B338&lt;&gt;0,登録済データ!P338,"")</f>
        <v/>
      </c>
      <c r="S335" s="117" t="str">
        <f>IF(登録済データ!$B338&lt;&gt;0,登録済データ!Q338,"")</f>
        <v/>
      </c>
      <c r="T335" s="117" t="str">
        <f>IF(登録済データ!$B338&lt;&gt;0,登録済データ!R338,"")</f>
        <v/>
      </c>
      <c r="U335" s="117" t="str">
        <f>IF(登録済データ!$B338&lt;&gt;0,登録済データ!S338,"")</f>
        <v/>
      </c>
      <c r="V335" s="117" t="str">
        <f>IF(登録済データ!$B338&lt;&gt;0,登録済データ!T338,"")</f>
        <v/>
      </c>
      <c r="W335" s="117" t="str">
        <f>IF(登録済データ!$B338&lt;&gt;0,登録済データ!U338,"")</f>
        <v/>
      </c>
      <c r="X335" s="117" t="str">
        <f>IF(登録済データ!$B338&lt;&gt;0,登録済データ!V338,"")</f>
        <v/>
      </c>
      <c r="Y335" s="117" t="str">
        <f>IF(登録済データ!$B338&lt;&gt;0,登録済データ!W338,"")</f>
        <v/>
      </c>
      <c r="Z335" s="117" t="str">
        <f>IF(登録済データ!$B338&lt;&gt;0,登録済データ!X338,"")</f>
        <v/>
      </c>
      <c r="AA335" s="78" t="str">
        <f>IF($F335&lt;&gt;"",登録済データ!$C$4,"")</f>
        <v/>
      </c>
      <c r="AB335" s="78"/>
      <c r="AC335" s="78"/>
      <c r="AD335" s="117"/>
      <c r="AE335" s="78"/>
    </row>
    <row r="336" spans="1:31" s="120" customFormat="1" ht="13.5" customHeight="1">
      <c r="A336" s="37"/>
      <c r="B336" s="138" t="str">
        <f>IF($F336&lt;&gt;"",登録済データ!$C$2,"")</f>
        <v/>
      </c>
      <c r="C336" s="138" t="str">
        <f>IF($F336&lt;&gt;"",IF($I$1="企業コード3桁",LEFT(登録済データ!$C$3,3),LEFT(登録済データ!$C$3,6)),"")</f>
        <v/>
      </c>
      <c r="D336" s="138"/>
      <c r="E336" s="139" t="str">
        <f>IF(登録済データ!$B339&lt;&gt;0,登録済データ!C339,"")</f>
        <v/>
      </c>
      <c r="F336" s="139" t="str">
        <f>IF(登録済データ!$B339&lt;&gt;0,登録済データ!D339,"")</f>
        <v/>
      </c>
      <c r="G336" s="130" t="str">
        <f>IF(登録済データ!$B339&lt;&gt;0,登録済データ!E339,"")</f>
        <v/>
      </c>
      <c r="H336" s="125" t="str">
        <f>IF(登録済データ!$B339&lt;&gt;0,IF(登録済データ!F339&lt;&gt;"",登録済データ!F339,""),"")</f>
        <v/>
      </c>
      <c r="I336" s="125" t="str">
        <f>IF(登録済データ!$B339&lt;&gt;0,IF(登録済データ!G339&lt;&gt;"",登録済データ!G339,""),"")</f>
        <v/>
      </c>
      <c r="J336" s="125" t="str">
        <f>IF(登録済データ!$B339&lt;&gt;0,IF(登録済データ!H339&lt;&gt;"",登録済データ!H339,""),"")</f>
        <v/>
      </c>
      <c r="K336" s="125" t="str">
        <f>IF(登録済データ!$B339&lt;&gt;0,IF(登録済データ!I339&lt;&gt;"",登録済データ!I339,""),"")</f>
        <v/>
      </c>
      <c r="L336" s="117" t="str">
        <f>IF(登録済データ!$B339&lt;&gt;0,登録済データ!J339,"")</f>
        <v/>
      </c>
      <c r="M336" s="117" t="str">
        <f>IF(登録済データ!$B339&lt;&gt;0,登録済データ!K339,"")</f>
        <v/>
      </c>
      <c r="N336" s="117" t="str">
        <f>IF(登録済データ!$B339&lt;&gt;0,登録済データ!L339,"")</f>
        <v/>
      </c>
      <c r="O336" s="117" t="str">
        <f>IF(登録済データ!$B339&lt;&gt;0,登録済データ!M339,"")</f>
        <v/>
      </c>
      <c r="P336" s="117" t="str">
        <f>IF(登録済データ!$B339&lt;&gt;0,登録済データ!N339,"")</f>
        <v/>
      </c>
      <c r="Q336" s="117" t="str">
        <f>IF(登録済データ!$B339&lt;&gt;0,登録済データ!O339,"")</f>
        <v/>
      </c>
      <c r="R336" s="117" t="str">
        <f>IF(登録済データ!$B339&lt;&gt;0,登録済データ!P339,"")</f>
        <v/>
      </c>
      <c r="S336" s="117" t="str">
        <f>IF(登録済データ!$B339&lt;&gt;0,登録済データ!Q339,"")</f>
        <v/>
      </c>
      <c r="T336" s="117" t="str">
        <f>IF(登録済データ!$B339&lt;&gt;0,登録済データ!R339,"")</f>
        <v/>
      </c>
      <c r="U336" s="117" t="str">
        <f>IF(登録済データ!$B339&lt;&gt;0,登録済データ!S339,"")</f>
        <v/>
      </c>
      <c r="V336" s="117" t="str">
        <f>IF(登録済データ!$B339&lt;&gt;0,登録済データ!T339,"")</f>
        <v/>
      </c>
      <c r="W336" s="117" t="str">
        <f>IF(登録済データ!$B339&lt;&gt;0,登録済データ!U339,"")</f>
        <v/>
      </c>
      <c r="X336" s="117" t="str">
        <f>IF(登録済データ!$B339&lt;&gt;0,登録済データ!V339,"")</f>
        <v/>
      </c>
      <c r="Y336" s="117" t="str">
        <f>IF(登録済データ!$B339&lt;&gt;0,登録済データ!W339,"")</f>
        <v/>
      </c>
      <c r="Z336" s="117" t="str">
        <f>IF(登録済データ!$B339&lt;&gt;0,登録済データ!X339,"")</f>
        <v/>
      </c>
      <c r="AA336" s="78" t="str">
        <f>IF($F336&lt;&gt;"",登録済データ!$C$4,"")</f>
        <v/>
      </c>
      <c r="AB336" s="78"/>
      <c r="AC336" s="78"/>
      <c r="AD336" s="117"/>
      <c r="AE336" s="78"/>
    </row>
    <row r="337" spans="1:31" s="120" customFormat="1" ht="13.5" customHeight="1">
      <c r="A337" s="37"/>
      <c r="B337" s="138" t="str">
        <f>IF($F337&lt;&gt;"",登録済データ!$C$2,"")</f>
        <v/>
      </c>
      <c r="C337" s="138" t="str">
        <f>IF($F337&lt;&gt;"",IF($I$1="企業コード3桁",LEFT(登録済データ!$C$3,3),LEFT(登録済データ!$C$3,6)),"")</f>
        <v/>
      </c>
      <c r="D337" s="138"/>
      <c r="E337" s="139" t="str">
        <f>IF(登録済データ!$B340&lt;&gt;0,登録済データ!C340,"")</f>
        <v/>
      </c>
      <c r="F337" s="139" t="str">
        <f>IF(登録済データ!$B340&lt;&gt;0,登録済データ!D340,"")</f>
        <v/>
      </c>
      <c r="G337" s="130" t="str">
        <f>IF(登録済データ!$B340&lt;&gt;0,登録済データ!E340,"")</f>
        <v/>
      </c>
      <c r="H337" s="125" t="str">
        <f>IF(登録済データ!$B340&lt;&gt;0,IF(登録済データ!F340&lt;&gt;"",登録済データ!F340,""),"")</f>
        <v/>
      </c>
      <c r="I337" s="125" t="str">
        <f>IF(登録済データ!$B340&lt;&gt;0,IF(登録済データ!G340&lt;&gt;"",登録済データ!G340,""),"")</f>
        <v/>
      </c>
      <c r="J337" s="125" t="str">
        <f>IF(登録済データ!$B340&lt;&gt;0,IF(登録済データ!H340&lt;&gt;"",登録済データ!H340,""),"")</f>
        <v/>
      </c>
      <c r="K337" s="125" t="str">
        <f>IF(登録済データ!$B340&lt;&gt;0,IF(登録済データ!I340&lt;&gt;"",登録済データ!I340,""),"")</f>
        <v/>
      </c>
      <c r="L337" s="117" t="str">
        <f>IF(登録済データ!$B340&lt;&gt;0,登録済データ!J340,"")</f>
        <v/>
      </c>
      <c r="M337" s="117" t="str">
        <f>IF(登録済データ!$B340&lt;&gt;0,登録済データ!K340,"")</f>
        <v/>
      </c>
      <c r="N337" s="117" t="str">
        <f>IF(登録済データ!$B340&lt;&gt;0,登録済データ!L340,"")</f>
        <v/>
      </c>
      <c r="O337" s="117" t="str">
        <f>IF(登録済データ!$B340&lt;&gt;0,登録済データ!M340,"")</f>
        <v/>
      </c>
      <c r="P337" s="117" t="str">
        <f>IF(登録済データ!$B340&lt;&gt;0,登録済データ!N340,"")</f>
        <v/>
      </c>
      <c r="Q337" s="117" t="str">
        <f>IF(登録済データ!$B340&lt;&gt;0,登録済データ!O340,"")</f>
        <v/>
      </c>
      <c r="R337" s="117" t="str">
        <f>IF(登録済データ!$B340&lt;&gt;0,登録済データ!P340,"")</f>
        <v/>
      </c>
      <c r="S337" s="117" t="str">
        <f>IF(登録済データ!$B340&lt;&gt;0,登録済データ!Q340,"")</f>
        <v/>
      </c>
      <c r="T337" s="117" t="str">
        <f>IF(登録済データ!$B340&lt;&gt;0,登録済データ!R340,"")</f>
        <v/>
      </c>
      <c r="U337" s="117" t="str">
        <f>IF(登録済データ!$B340&lt;&gt;0,登録済データ!S340,"")</f>
        <v/>
      </c>
      <c r="V337" s="117" t="str">
        <f>IF(登録済データ!$B340&lt;&gt;0,登録済データ!T340,"")</f>
        <v/>
      </c>
      <c r="W337" s="117" t="str">
        <f>IF(登録済データ!$B340&lt;&gt;0,登録済データ!U340,"")</f>
        <v/>
      </c>
      <c r="X337" s="117" t="str">
        <f>IF(登録済データ!$B340&lt;&gt;0,登録済データ!V340,"")</f>
        <v/>
      </c>
      <c r="Y337" s="117" t="str">
        <f>IF(登録済データ!$B340&lt;&gt;0,登録済データ!W340,"")</f>
        <v/>
      </c>
      <c r="Z337" s="117" t="str">
        <f>IF(登録済データ!$B340&lt;&gt;0,登録済データ!X340,"")</f>
        <v/>
      </c>
      <c r="AA337" s="78" t="str">
        <f>IF($F337&lt;&gt;"",登録済データ!$C$4,"")</f>
        <v/>
      </c>
      <c r="AB337" s="78"/>
      <c r="AC337" s="78"/>
      <c r="AD337" s="117"/>
      <c r="AE337" s="78"/>
    </row>
    <row r="338" spans="1:31" s="120" customFormat="1" ht="13.5" customHeight="1">
      <c r="A338" s="37"/>
      <c r="B338" s="138" t="str">
        <f>IF($F338&lt;&gt;"",登録済データ!$C$2,"")</f>
        <v/>
      </c>
      <c r="C338" s="138" t="str">
        <f>IF($F338&lt;&gt;"",IF($I$1="企業コード3桁",LEFT(登録済データ!$C$3,3),LEFT(登録済データ!$C$3,6)),"")</f>
        <v/>
      </c>
      <c r="D338" s="138"/>
      <c r="E338" s="139" t="str">
        <f>IF(登録済データ!$B341&lt;&gt;0,登録済データ!C341,"")</f>
        <v/>
      </c>
      <c r="F338" s="139" t="str">
        <f>IF(登録済データ!$B341&lt;&gt;0,登録済データ!D341,"")</f>
        <v/>
      </c>
      <c r="G338" s="130" t="str">
        <f>IF(登録済データ!$B341&lt;&gt;0,登録済データ!E341,"")</f>
        <v/>
      </c>
      <c r="H338" s="125" t="str">
        <f>IF(登録済データ!$B341&lt;&gt;0,IF(登録済データ!F341&lt;&gt;"",登録済データ!F341,""),"")</f>
        <v/>
      </c>
      <c r="I338" s="125" t="str">
        <f>IF(登録済データ!$B341&lt;&gt;0,IF(登録済データ!G341&lt;&gt;"",登録済データ!G341,""),"")</f>
        <v/>
      </c>
      <c r="J338" s="125" t="str">
        <f>IF(登録済データ!$B341&lt;&gt;0,IF(登録済データ!H341&lt;&gt;"",登録済データ!H341,""),"")</f>
        <v/>
      </c>
      <c r="K338" s="125" t="str">
        <f>IF(登録済データ!$B341&lt;&gt;0,IF(登録済データ!I341&lt;&gt;"",登録済データ!I341,""),"")</f>
        <v/>
      </c>
      <c r="L338" s="117" t="str">
        <f>IF(登録済データ!$B341&lt;&gt;0,登録済データ!J341,"")</f>
        <v/>
      </c>
      <c r="M338" s="117" t="str">
        <f>IF(登録済データ!$B341&lt;&gt;0,登録済データ!K341,"")</f>
        <v/>
      </c>
      <c r="N338" s="117" t="str">
        <f>IF(登録済データ!$B341&lt;&gt;0,登録済データ!L341,"")</f>
        <v/>
      </c>
      <c r="O338" s="117" t="str">
        <f>IF(登録済データ!$B341&lt;&gt;0,登録済データ!M341,"")</f>
        <v/>
      </c>
      <c r="P338" s="117" t="str">
        <f>IF(登録済データ!$B341&lt;&gt;0,登録済データ!N341,"")</f>
        <v/>
      </c>
      <c r="Q338" s="117" t="str">
        <f>IF(登録済データ!$B341&lt;&gt;0,登録済データ!O341,"")</f>
        <v/>
      </c>
      <c r="R338" s="117" t="str">
        <f>IF(登録済データ!$B341&lt;&gt;0,登録済データ!P341,"")</f>
        <v/>
      </c>
      <c r="S338" s="117" t="str">
        <f>IF(登録済データ!$B341&lt;&gt;0,登録済データ!Q341,"")</f>
        <v/>
      </c>
      <c r="T338" s="117" t="str">
        <f>IF(登録済データ!$B341&lt;&gt;0,登録済データ!R341,"")</f>
        <v/>
      </c>
      <c r="U338" s="117" t="str">
        <f>IF(登録済データ!$B341&lt;&gt;0,登録済データ!S341,"")</f>
        <v/>
      </c>
      <c r="V338" s="117" t="str">
        <f>IF(登録済データ!$B341&lt;&gt;0,登録済データ!T341,"")</f>
        <v/>
      </c>
      <c r="W338" s="117" t="str">
        <f>IF(登録済データ!$B341&lt;&gt;0,登録済データ!U341,"")</f>
        <v/>
      </c>
      <c r="X338" s="117" t="str">
        <f>IF(登録済データ!$B341&lt;&gt;0,登録済データ!V341,"")</f>
        <v/>
      </c>
      <c r="Y338" s="117" t="str">
        <f>IF(登録済データ!$B341&lt;&gt;0,登録済データ!W341,"")</f>
        <v/>
      </c>
      <c r="Z338" s="117" t="str">
        <f>IF(登録済データ!$B341&lt;&gt;0,登録済データ!X341,"")</f>
        <v/>
      </c>
      <c r="AA338" s="78" t="str">
        <f>IF($F338&lt;&gt;"",登録済データ!$C$4,"")</f>
        <v/>
      </c>
      <c r="AB338" s="78"/>
      <c r="AC338" s="78"/>
      <c r="AD338" s="117"/>
      <c r="AE338" s="78"/>
    </row>
    <row r="339" spans="1:31" s="120" customFormat="1" ht="13.5" customHeight="1">
      <c r="A339" s="37"/>
      <c r="B339" s="138" t="str">
        <f>IF($F339&lt;&gt;"",登録済データ!$C$2,"")</f>
        <v/>
      </c>
      <c r="C339" s="138" t="str">
        <f>IF($F339&lt;&gt;"",IF($I$1="企業コード3桁",LEFT(登録済データ!$C$3,3),LEFT(登録済データ!$C$3,6)),"")</f>
        <v/>
      </c>
      <c r="D339" s="138"/>
      <c r="E339" s="139" t="str">
        <f>IF(登録済データ!$B342&lt;&gt;0,登録済データ!C342,"")</f>
        <v/>
      </c>
      <c r="F339" s="139" t="str">
        <f>IF(登録済データ!$B342&lt;&gt;0,登録済データ!D342,"")</f>
        <v/>
      </c>
      <c r="G339" s="130" t="str">
        <f>IF(登録済データ!$B342&lt;&gt;0,登録済データ!E342,"")</f>
        <v/>
      </c>
      <c r="H339" s="125" t="str">
        <f>IF(登録済データ!$B342&lt;&gt;0,IF(登録済データ!F342&lt;&gt;"",登録済データ!F342,""),"")</f>
        <v/>
      </c>
      <c r="I339" s="125" t="str">
        <f>IF(登録済データ!$B342&lt;&gt;0,IF(登録済データ!G342&lt;&gt;"",登録済データ!G342,""),"")</f>
        <v/>
      </c>
      <c r="J339" s="125" t="str">
        <f>IF(登録済データ!$B342&lt;&gt;0,IF(登録済データ!H342&lt;&gt;"",登録済データ!H342,""),"")</f>
        <v/>
      </c>
      <c r="K339" s="125" t="str">
        <f>IF(登録済データ!$B342&lt;&gt;0,IF(登録済データ!I342&lt;&gt;"",登録済データ!I342,""),"")</f>
        <v/>
      </c>
      <c r="L339" s="117" t="str">
        <f>IF(登録済データ!$B342&lt;&gt;0,登録済データ!J342,"")</f>
        <v/>
      </c>
      <c r="M339" s="117" t="str">
        <f>IF(登録済データ!$B342&lt;&gt;0,登録済データ!K342,"")</f>
        <v/>
      </c>
      <c r="N339" s="117" t="str">
        <f>IF(登録済データ!$B342&lt;&gt;0,登録済データ!L342,"")</f>
        <v/>
      </c>
      <c r="O339" s="117" t="str">
        <f>IF(登録済データ!$B342&lt;&gt;0,登録済データ!M342,"")</f>
        <v/>
      </c>
      <c r="P339" s="117" t="str">
        <f>IF(登録済データ!$B342&lt;&gt;0,登録済データ!N342,"")</f>
        <v/>
      </c>
      <c r="Q339" s="117" t="str">
        <f>IF(登録済データ!$B342&lt;&gt;0,登録済データ!O342,"")</f>
        <v/>
      </c>
      <c r="R339" s="117" t="str">
        <f>IF(登録済データ!$B342&lt;&gt;0,登録済データ!P342,"")</f>
        <v/>
      </c>
      <c r="S339" s="117" t="str">
        <f>IF(登録済データ!$B342&lt;&gt;0,登録済データ!Q342,"")</f>
        <v/>
      </c>
      <c r="T339" s="117" t="str">
        <f>IF(登録済データ!$B342&lt;&gt;0,登録済データ!R342,"")</f>
        <v/>
      </c>
      <c r="U339" s="117" t="str">
        <f>IF(登録済データ!$B342&lt;&gt;0,登録済データ!S342,"")</f>
        <v/>
      </c>
      <c r="V339" s="117" t="str">
        <f>IF(登録済データ!$B342&lt;&gt;0,登録済データ!T342,"")</f>
        <v/>
      </c>
      <c r="W339" s="117" t="str">
        <f>IF(登録済データ!$B342&lt;&gt;0,登録済データ!U342,"")</f>
        <v/>
      </c>
      <c r="X339" s="117" t="str">
        <f>IF(登録済データ!$B342&lt;&gt;0,登録済データ!V342,"")</f>
        <v/>
      </c>
      <c r="Y339" s="117" t="str">
        <f>IF(登録済データ!$B342&lt;&gt;0,登録済データ!W342,"")</f>
        <v/>
      </c>
      <c r="Z339" s="117" t="str">
        <f>IF(登録済データ!$B342&lt;&gt;0,登録済データ!X342,"")</f>
        <v/>
      </c>
      <c r="AA339" s="78" t="str">
        <f>IF($F339&lt;&gt;"",登録済データ!$C$4,"")</f>
        <v/>
      </c>
      <c r="AB339" s="78"/>
      <c r="AC339" s="78"/>
      <c r="AD339" s="117"/>
      <c r="AE339" s="78"/>
    </row>
    <row r="340" spans="1:31" s="120" customFormat="1" ht="13.5" customHeight="1">
      <c r="A340" s="37"/>
      <c r="B340" s="138" t="str">
        <f>IF($F340&lt;&gt;"",登録済データ!$C$2,"")</f>
        <v/>
      </c>
      <c r="C340" s="138" t="str">
        <f>IF($F340&lt;&gt;"",IF($I$1="企業コード3桁",LEFT(登録済データ!$C$3,3),LEFT(登録済データ!$C$3,6)),"")</f>
        <v/>
      </c>
      <c r="D340" s="138"/>
      <c r="E340" s="139" t="str">
        <f>IF(登録済データ!$B343&lt;&gt;0,登録済データ!C343,"")</f>
        <v/>
      </c>
      <c r="F340" s="139" t="str">
        <f>IF(登録済データ!$B343&lt;&gt;0,登録済データ!D343,"")</f>
        <v/>
      </c>
      <c r="G340" s="130" t="str">
        <f>IF(登録済データ!$B343&lt;&gt;0,登録済データ!E343,"")</f>
        <v/>
      </c>
      <c r="H340" s="125" t="str">
        <f>IF(登録済データ!$B343&lt;&gt;0,IF(登録済データ!F343&lt;&gt;"",登録済データ!F343,""),"")</f>
        <v/>
      </c>
      <c r="I340" s="125" t="str">
        <f>IF(登録済データ!$B343&lt;&gt;0,IF(登録済データ!G343&lt;&gt;"",登録済データ!G343,""),"")</f>
        <v/>
      </c>
      <c r="J340" s="125" t="str">
        <f>IF(登録済データ!$B343&lt;&gt;0,IF(登録済データ!H343&lt;&gt;"",登録済データ!H343,""),"")</f>
        <v/>
      </c>
      <c r="K340" s="125" t="str">
        <f>IF(登録済データ!$B343&lt;&gt;0,IF(登録済データ!I343&lt;&gt;"",登録済データ!I343,""),"")</f>
        <v/>
      </c>
      <c r="L340" s="117" t="str">
        <f>IF(登録済データ!$B343&lt;&gt;0,登録済データ!J343,"")</f>
        <v/>
      </c>
      <c r="M340" s="117" t="str">
        <f>IF(登録済データ!$B343&lt;&gt;0,登録済データ!K343,"")</f>
        <v/>
      </c>
      <c r="N340" s="117" t="str">
        <f>IF(登録済データ!$B343&lt;&gt;0,登録済データ!L343,"")</f>
        <v/>
      </c>
      <c r="O340" s="117" t="str">
        <f>IF(登録済データ!$B343&lt;&gt;0,登録済データ!M343,"")</f>
        <v/>
      </c>
      <c r="P340" s="117" t="str">
        <f>IF(登録済データ!$B343&lt;&gt;0,登録済データ!N343,"")</f>
        <v/>
      </c>
      <c r="Q340" s="117" t="str">
        <f>IF(登録済データ!$B343&lt;&gt;0,登録済データ!O343,"")</f>
        <v/>
      </c>
      <c r="R340" s="117" t="str">
        <f>IF(登録済データ!$B343&lt;&gt;0,登録済データ!P343,"")</f>
        <v/>
      </c>
      <c r="S340" s="117" t="str">
        <f>IF(登録済データ!$B343&lt;&gt;0,登録済データ!Q343,"")</f>
        <v/>
      </c>
      <c r="T340" s="117" t="str">
        <f>IF(登録済データ!$B343&lt;&gt;0,登録済データ!R343,"")</f>
        <v/>
      </c>
      <c r="U340" s="117" t="str">
        <f>IF(登録済データ!$B343&lt;&gt;0,登録済データ!S343,"")</f>
        <v/>
      </c>
      <c r="V340" s="117" t="str">
        <f>IF(登録済データ!$B343&lt;&gt;0,登録済データ!T343,"")</f>
        <v/>
      </c>
      <c r="W340" s="117" t="str">
        <f>IF(登録済データ!$B343&lt;&gt;0,登録済データ!U343,"")</f>
        <v/>
      </c>
      <c r="X340" s="117" t="str">
        <f>IF(登録済データ!$B343&lt;&gt;0,登録済データ!V343,"")</f>
        <v/>
      </c>
      <c r="Y340" s="117" t="str">
        <f>IF(登録済データ!$B343&lt;&gt;0,登録済データ!W343,"")</f>
        <v/>
      </c>
      <c r="Z340" s="117" t="str">
        <f>IF(登録済データ!$B343&lt;&gt;0,登録済データ!X343,"")</f>
        <v/>
      </c>
      <c r="AA340" s="78" t="str">
        <f>IF($F340&lt;&gt;"",登録済データ!$C$4,"")</f>
        <v/>
      </c>
      <c r="AB340" s="78"/>
      <c r="AC340" s="78"/>
      <c r="AD340" s="117"/>
      <c r="AE340" s="78"/>
    </row>
    <row r="341" spans="1:31" s="120" customFormat="1" ht="13.5" customHeight="1">
      <c r="A341" s="37"/>
      <c r="B341" s="138" t="str">
        <f>IF($F341&lt;&gt;"",登録済データ!$C$2,"")</f>
        <v/>
      </c>
      <c r="C341" s="138" t="str">
        <f>IF($F341&lt;&gt;"",IF($I$1="企業コード3桁",LEFT(登録済データ!$C$3,3),LEFT(登録済データ!$C$3,6)),"")</f>
        <v/>
      </c>
      <c r="D341" s="138"/>
      <c r="E341" s="139" t="str">
        <f>IF(登録済データ!$B344&lt;&gt;0,登録済データ!C344,"")</f>
        <v/>
      </c>
      <c r="F341" s="139" t="str">
        <f>IF(登録済データ!$B344&lt;&gt;0,登録済データ!D344,"")</f>
        <v/>
      </c>
      <c r="G341" s="130" t="str">
        <f>IF(登録済データ!$B344&lt;&gt;0,登録済データ!E344,"")</f>
        <v/>
      </c>
      <c r="H341" s="125" t="str">
        <f>IF(登録済データ!$B344&lt;&gt;0,IF(登録済データ!F344&lt;&gt;"",登録済データ!F344,""),"")</f>
        <v/>
      </c>
      <c r="I341" s="125" t="str">
        <f>IF(登録済データ!$B344&lt;&gt;0,IF(登録済データ!G344&lt;&gt;"",登録済データ!G344,""),"")</f>
        <v/>
      </c>
      <c r="J341" s="125" t="str">
        <f>IF(登録済データ!$B344&lt;&gt;0,IF(登録済データ!H344&lt;&gt;"",登録済データ!H344,""),"")</f>
        <v/>
      </c>
      <c r="K341" s="125" t="str">
        <f>IF(登録済データ!$B344&lt;&gt;0,IF(登録済データ!I344&lt;&gt;"",登録済データ!I344,""),"")</f>
        <v/>
      </c>
      <c r="L341" s="117" t="str">
        <f>IF(登録済データ!$B344&lt;&gt;0,登録済データ!J344,"")</f>
        <v/>
      </c>
      <c r="M341" s="117" t="str">
        <f>IF(登録済データ!$B344&lt;&gt;0,登録済データ!K344,"")</f>
        <v/>
      </c>
      <c r="N341" s="117" t="str">
        <f>IF(登録済データ!$B344&lt;&gt;0,登録済データ!L344,"")</f>
        <v/>
      </c>
      <c r="O341" s="117" t="str">
        <f>IF(登録済データ!$B344&lt;&gt;0,登録済データ!M344,"")</f>
        <v/>
      </c>
      <c r="P341" s="117" t="str">
        <f>IF(登録済データ!$B344&lt;&gt;0,登録済データ!N344,"")</f>
        <v/>
      </c>
      <c r="Q341" s="117" t="str">
        <f>IF(登録済データ!$B344&lt;&gt;0,登録済データ!O344,"")</f>
        <v/>
      </c>
      <c r="R341" s="117" t="str">
        <f>IF(登録済データ!$B344&lt;&gt;0,登録済データ!P344,"")</f>
        <v/>
      </c>
      <c r="S341" s="117" t="str">
        <f>IF(登録済データ!$B344&lt;&gt;0,登録済データ!Q344,"")</f>
        <v/>
      </c>
      <c r="T341" s="117" t="str">
        <f>IF(登録済データ!$B344&lt;&gt;0,登録済データ!R344,"")</f>
        <v/>
      </c>
      <c r="U341" s="117" t="str">
        <f>IF(登録済データ!$B344&lt;&gt;0,登録済データ!S344,"")</f>
        <v/>
      </c>
      <c r="V341" s="117" t="str">
        <f>IF(登録済データ!$B344&lt;&gt;0,登録済データ!T344,"")</f>
        <v/>
      </c>
      <c r="W341" s="117" t="str">
        <f>IF(登録済データ!$B344&lt;&gt;0,登録済データ!U344,"")</f>
        <v/>
      </c>
      <c r="X341" s="117" t="str">
        <f>IF(登録済データ!$B344&lt;&gt;0,登録済データ!V344,"")</f>
        <v/>
      </c>
      <c r="Y341" s="117" t="str">
        <f>IF(登録済データ!$B344&lt;&gt;0,登録済データ!W344,"")</f>
        <v/>
      </c>
      <c r="Z341" s="117" t="str">
        <f>IF(登録済データ!$B344&lt;&gt;0,登録済データ!X344,"")</f>
        <v/>
      </c>
      <c r="AA341" s="78" t="str">
        <f>IF($F341&lt;&gt;"",登録済データ!$C$4,"")</f>
        <v/>
      </c>
      <c r="AB341" s="78"/>
      <c r="AC341" s="78"/>
      <c r="AD341" s="117"/>
      <c r="AE341" s="78"/>
    </row>
    <row r="342" spans="1:31" s="120" customFormat="1" ht="13.5" customHeight="1">
      <c r="A342" s="37"/>
      <c r="B342" s="138" t="str">
        <f>IF($F342&lt;&gt;"",登録済データ!$C$2,"")</f>
        <v/>
      </c>
      <c r="C342" s="138" t="str">
        <f>IF($F342&lt;&gt;"",IF($I$1="企業コード3桁",LEFT(登録済データ!$C$3,3),LEFT(登録済データ!$C$3,6)),"")</f>
        <v/>
      </c>
      <c r="D342" s="138"/>
      <c r="E342" s="139" t="str">
        <f>IF(登録済データ!$B345&lt;&gt;0,登録済データ!C345,"")</f>
        <v/>
      </c>
      <c r="F342" s="139" t="str">
        <f>IF(登録済データ!$B345&lt;&gt;0,登録済データ!D345,"")</f>
        <v/>
      </c>
      <c r="G342" s="130" t="str">
        <f>IF(登録済データ!$B345&lt;&gt;0,登録済データ!E345,"")</f>
        <v/>
      </c>
      <c r="H342" s="125" t="str">
        <f>IF(登録済データ!$B345&lt;&gt;0,IF(登録済データ!F345&lt;&gt;"",登録済データ!F345,""),"")</f>
        <v/>
      </c>
      <c r="I342" s="125" t="str">
        <f>IF(登録済データ!$B345&lt;&gt;0,IF(登録済データ!G345&lt;&gt;"",登録済データ!G345,""),"")</f>
        <v/>
      </c>
      <c r="J342" s="125" t="str">
        <f>IF(登録済データ!$B345&lt;&gt;0,IF(登録済データ!H345&lt;&gt;"",登録済データ!H345,""),"")</f>
        <v/>
      </c>
      <c r="K342" s="125" t="str">
        <f>IF(登録済データ!$B345&lt;&gt;0,IF(登録済データ!I345&lt;&gt;"",登録済データ!I345,""),"")</f>
        <v/>
      </c>
      <c r="L342" s="117" t="str">
        <f>IF(登録済データ!$B345&lt;&gt;0,登録済データ!J345,"")</f>
        <v/>
      </c>
      <c r="M342" s="117" t="str">
        <f>IF(登録済データ!$B345&lt;&gt;0,登録済データ!K345,"")</f>
        <v/>
      </c>
      <c r="N342" s="117" t="str">
        <f>IF(登録済データ!$B345&lt;&gt;0,登録済データ!L345,"")</f>
        <v/>
      </c>
      <c r="O342" s="117" t="str">
        <f>IF(登録済データ!$B345&lt;&gt;0,登録済データ!M345,"")</f>
        <v/>
      </c>
      <c r="P342" s="117" t="str">
        <f>IF(登録済データ!$B345&lt;&gt;0,登録済データ!N345,"")</f>
        <v/>
      </c>
      <c r="Q342" s="117" t="str">
        <f>IF(登録済データ!$B345&lt;&gt;0,登録済データ!O345,"")</f>
        <v/>
      </c>
      <c r="R342" s="117" t="str">
        <f>IF(登録済データ!$B345&lt;&gt;0,登録済データ!P345,"")</f>
        <v/>
      </c>
      <c r="S342" s="117" t="str">
        <f>IF(登録済データ!$B345&lt;&gt;0,登録済データ!Q345,"")</f>
        <v/>
      </c>
      <c r="T342" s="117" t="str">
        <f>IF(登録済データ!$B345&lt;&gt;0,登録済データ!R345,"")</f>
        <v/>
      </c>
      <c r="U342" s="117" t="str">
        <f>IF(登録済データ!$B345&lt;&gt;0,登録済データ!S345,"")</f>
        <v/>
      </c>
      <c r="V342" s="117" t="str">
        <f>IF(登録済データ!$B345&lt;&gt;0,登録済データ!T345,"")</f>
        <v/>
      </c>
      <c r="W342" s="117" t="str">
        <f>IF(登録済データ!$B345&lt;&gt;0,登録済データ!U345,"")</f>
        <v/>
      </c>
      <c r="X342" s="117" t="str">
        <f>IF(登録済データ!$B345&lt;&gt;0,登録済データ!V345,"")</f>
        <v/>
      </c>
      <c r="Y342" s="117" t="str">
        <f>IF(登録済データ!$B345&lt;&gt;0,登録済データ!W345,"")</f>
        <v/>
      </c>
      <c r="Z342" s="117" t="str">
        <f>IF(登録済データ!$B345&lt;&gt;0,登録済データ!X345,"")</f>
        <v/>
      </c>
      <c r="AA342" s="78" t="str">
        <f>IF($F342&lt;&gt;"",登録済データ!$C$4,"")</f>
        <v/>
      </c>
      <c r="AB342" s="78"/>
      <c r="AC342" s="78"/>
      <c r="AD342" s="117"/>
      <c r="AE342" s="78"/>
    </row>
    <row r="343" spans="1:31" s="120" customFormat="1" ht="13.5" customHeight="1">
      <c r="A343" s="37"/>
      <c r="B343" s="138" t="str">
        <f>IF($F343&lt;&gt;"",登録済データ!$C$2,"")</f>
        <v/>
      </c>
      <c r="C343" s="138" t="str">
        <f>IF($F343&lt;&gt;"",IF($I$1="企業コード3桁",LEFT(登録済データ!$C$3,3),LEFT(登録済データ!$C$3,6)),"")</f>
        <v/>
      </c>
      <c r="D343" s="138"/>
      <c r="E343" s="139" t="str">
        <f>IF(登録済データ!$B346&lt;&gt;0,登録済データ!C346,"")</f>
        <v/>
      </c>
      <c r="F343" s="139" t="str">
        <f>IF(登録済データ!$B346&lt;&gt;0,登録済データ!D346,"")</f>
        <v/>
      </c>
      <c r="G343" s="130" t="str">
        <f>IF(登録済データ!$B346&lt;&gt;0,登録済データ!E346,"")</f>
        <v/>
      </c>
      <c r="H343" s="125" t="str">
        <f>IF(登録済データ!$B346&lt;&gt;0,IF(登録済データ!F346&lt;&gt;"",登録済データ!F346,""),"")</f>
        <v/>
      </c>
      <c r="I343" s="125" t="str">
        <f>IF(登録済データ!$B346&lt;&gt;0,IF(登録済データ!G346&lt;&gt;"",登録済データ!G346,""),"")</f>
        <v/>
      </c>
      <c r="J343" s="125" t="str">
        <f>IF(登録済データ!$B346&lt;&gt;0,IF(登録済データ!H346&lt;&gt;"",登録済データ!H346,""),"")</f>
        <v/>
      </c>
      <c r="K343" s="125" t="str">
        <f>IF(登録済データ!$B346&lt;&gt;0,IF(登録済データ!I346&lt;&gt;"",登録済データ!I346,""),"")</f>
        <v/>
      </c>
      <c r="L343" s="117" t="str">
        <f>IF(登録済データ!$B346&lt;&gt;0,登録済データ!J346,"")</f>
        <v/>
      </c>
      <c r="M343" s="117" t="str">
        <f>IF(登録済データ!$B346&lt;&gt;0,登録済データ!K346,"")</f>
        <v/>
      </c>
      <c r="N343" s="117" t="str">
        <f>IF(登録済データ!$B346&lt;&gt;0,登録済データ!L346,"")</f>
        <v/>
      </c>
      <c r="O343" s="117" t="str">
        <f>IF(登録済データ!$B346&lt;&gt;0,登録済データ!M346,"")</f>
        <v/>
      </c>
      <c r="P343" s="117" t="str">
        <f>IF(登録済データ!$B346&lt;&gt;0,登録済データ!N346,"")</f>
        <v/>
      </c>
      <c r="Q343" s="117" t="str">
        <f>IF(登録済データ!$B346&lt;&gt;0,登録済データ!O346,"")</f>
        <v/>
      </c>
      <c r="R343" s="117" t="str">
        <f>IF(登録済データ!$B346&lt;&gt;0,登録済データ!P346,"")</f>
        <v/>
      </c>
      <c r="S343" s="117" t="str">
        <f>IF(登録済データ!$B346&lt;&gt;0,登録済データ!Q346,"")</f>
        <v/>
      </c>
      <c r="T343" s="117" t="str">
        <f>IF(登録済データ!$B346&lt;&gt;0,登録済データ!R346,"")</f>
        <v/>
      </c>
      <c r="U343" s="117" t="str">
        <f>IF(登録済データ!$B346&lt;&gt;0,登録済データ!S346,"")</f>
        <v/>
      </c>
      <c r="V343" s="117" t="str">
        <f>IF(登録済データ!$B346&lt;&gt;0,登録済データ!T346,"")</f>
        <v/>
      </c>
      <c r="W343" s="117" t="str">
        <f>IF(登録済データ!$B346&lt;&gt;0,登録済データ!U346,"")</f>
        <v/>
      </c>
      <c r="X343" s="117" t="str">
        <f>IF(登録済データ!$B346&lt;&gt;0,登録済データ!V346,"")</f>
        <v/>
      </c>
      <c r="Y343" s="117" t="str">
        <f>IF(登録済データ!$B346&lt;&gt;0,登録済データ!W346,"")</f>
        <v/>
      </c>
      <c r="Z343" s="117" t="str">
        <f>IF(登録済データ!$B346&lt;&gt;0,登録済データ!X346,"")</f>
        <v/>
      </c>
      <c r="AA343" s="78" t="str">
        <f>IF($F343&lt;&gt;"",登録済データ!$C$4,"")</f>
        <v/>
      </c>
      <c r="AB343" s="78"/>
      <c r="AC343" s="78"/>
      <c r="AD343" s="117"/>
      <c r="AE343" s="78"/>
    </row>
    <row r="344" spans="1:31" s="120" customFormat="1" ht="13.5" customHeight="1">
      <c r="A344" s="37"/>
      <c r="B344" s="138" t="str">
        <f>IF($F344&lt;&gt;"",登録済データ!$C$2,"")</f>
        <v/>
      </c>
      <c r="C344" s="138" t="str">
        <f>IF($F344&lt;&gt;"",IF($I$1="企業コード3桁",LEFT(登録済データ!$C$3,3),LEFT(登録済データ!$C$3,6)),"")</f>
        <v/>
      </c>
      <c r="D344" s="138"/>
      <c r="E344" s="139" t="str">
        <f>IF(登録済データ!$B347&lt;&gt;0,登録済データ!C347,"")</f>
        <v/>
      </c>
      <c r="F344" s="139" t="str">
        <f>IF(登録済データ!$B347&lt;&gt;0,登録済データ!D347,"")</f>
        <v/>
      </c>
      <c r="G344" s="130" t="str">
        <f>IF(登録済データ!$B347&lt;&gt;0,登録済データ!E347,"")</f>
        <v/>
      </c>
      <c r="H344" s="125" t="str">
        <f>IF(登録済データ!$B347&lt;&gt;0,IF(登録済データ!F347&lt;&gt;"",登録済データ!F347,""),"")</f>
        <v/>
      </c>
      <c r="I344" s="125" t="str">
        <f>IF(登録済データ!$B347&lt;&gt;0,IF(登録済データ!G347&lt;&gt;"",登録済データ!G347,""),"")</f>
        <v/>
      </c>
      <c r="J344" s="125" t="str">
        <f>IF(登録済データ!$B347&lt;&gt;0,IF(登録済データ!H347&lt;&gt;"",登録済データ!H347,""),"")</f>
        <v/>
      </c>
      <c r="K344" s="125" t="str">
        <f>IF(登録済データ!$B347&lt;&gt;0,IF(登録済データ!I347&lt;&gt;"",登録済データ!I347,""),"")</f>
        <v/>
      </c>
      <c r="L344" s="117" t="str">
        <f>IF(登録済データ!$B347&lt;&gt;0,登録済データ!J347,"")</f>
        <v/>
      </c>
      <c r="M344" s="117" t="str">
        <f>IF(登録済データ!$B347&lt;&gt;0,登録済データ!K347,"")</f>
        <v/>
      </c>
      <c r="N344" s="117" t="str">
        <f>IF(登録済データ!$B347&lt;&gt;0,登録済データ!L347,"")</f>
        <v/>
      </c>
      <c r="O344" s="117" t="str">
        <f>IF(登録済データ!$B347&lt;&gt;0,登録済データ!M347,"")</f>
        <v/>
      </c>
      <c r="P344" s="117" t="str">
        <f>IF(登録済データ!$B347&lt;&gt;0,登録済データ!N347,"")</f>
        <v/>
      </c>
      <c r="Q344" s="117" t="str">
        <f>IF(登録済データ!$B347&lt;&gt;0,登録済データ!O347,"")</f>
        <v/>
      </c>
      <c r="R344" s="117" t="str">
        <f>IF(登録済データ!$B347&lt;&gt;0,登録済データ!P347,"")</f>
        <v/>
      </c>
      <c r="S344" s="117" t="str">
        <f>IF(登録済データ!$B347&lt;&gt;0,登録済データ!Q347,"")</f>
        <v/>
      </c>
      <c r="T344" s="117" t="str">
        <f>IF(登録済データ!$B347&lt;&gt;0,登録済データ!R347,"")</f>
        <v/>
      </c>
      <c r="U344" s="117" t="str">
        <f>IF(登録済データ!$B347&lt;&gt;0,登録済データ!S347,"")</f>
        <v/>
      </c>
      <c r="V344" s="117" t="str">
        <f>IF(登録済データ!$B347&lt;&gt;0,登録済データ!T347,"")</f>
        <v/>
      </c>
      <c r="W344" s="117" t="str">
        <f>IF(登録済データ!$B347&lt;&gt;0,登録済データ!U347,"")</f>
        <v/>
      </c>
      <c r="X344" s="117" t="str">
        <f>IF(登録済データ!$B347&lt;&gt;0,登録済データ!V347,"")</f>
        <v/>
      </c>
      <c r="Y344" s="117" t="str">
        <f>IF(登録済データ!$B347&lt;&gt;0,登録済データ!W347,"")</f>
        <v/>
      </c>
      <c r="Z344" s="117" t="str">
        <f>IF(登録済データ!$B347&lt;&gt;0,登録済データ!X347,"")</f>
        <v/>
      </c>
      <c r="AA344" s="78" t="str">
        <f>IF($F344&lt;&gt;"",登録済データ!$C$4,"")</f>
        <v/>
      </c>
      <c r="AB344" s="78"/>
      <c r="AC344" s="78"/>
      <c r="AD344" s="117"/>
      <c r="AE344" s="78"/>
    </row>
    <row r="345" spans="1:31" s="120" customFormat="1" ht="13.5" customHeight="1">
      <c r="A345" s="37"/>
      <c r="B345" s="138" t="str">
        <f>IF($F345&lt;&gt;"",登録済データ!$C$2,"")</f>
        <v/>
      </c>
      <c r="C345" s="138" t="str">
        <f>IF($F345&lt;&gt;"",IF($I$1="企業コード3桁",LEFT(登録済データ!$C$3,3),LEFT(登録済データ!$C$3,6)),"")</f>
        <v/>
      </c>
      <c r="D345" s="138"/>
      <c r="E345" s="139" t="str">
        <f>IF(登録済データ!$B348&lt;&gt;0,登録済データ!C348,"")</f>
        <v/>
      </c>
      <c r="F345" s="139" t="str">
        <f>IF(登録済データ!$B348&lt;&gt;0,登録済データ!D348,"")</f>
        <v/>
      </c>
      <c r="G345" s="130" t="str">
        <f>IF(登録済データ!$B348&lt;&gt;0,登録済データ!E348,"")</f>
        <v/>
      </c>
      <c r="H345" s="125" t="str">
        <f>IF(登録済データ!$B348&lt;&gt;0,IF(登録済データ!F348&lt;&gt;"",登録済データ!F348,""),"")</f>
        <v/>
      </c>
      <c r="I345" s="125" t="str">
        <f>IF(登録済データ!$B348&lt;&gt;0,IF(登録済データ!G348&lt;&gt;"",登録済データ!G348,""),"")</f>
        <v/>
      </c>
      <c r="J345" s="125" t="str">
        <f>IF(登録済データ!$B348&lt;&gt;0,IF(登録済データ!H348&lt;&gt;"",登録済データ!H348,""),"")</f>
        <v/>
      </c>
      <c r="K345" s="125" t="str">
        <f>IF(登録済データ!$B348&lt;&gt;0,IF(登録済データ!I348&lt;&gt;"",登録済データ!I348,""),"")</f>
        <v/>
      </c>
      <c r="L345" s="117" t="str">
        <f>IF(登録済データ!$B348&lt;&gt;0,登録済データ!J348,"")</f>
        <v/>
      </c>
      <c r="M345" s="117" t="str">
        <f>IF(登録済データ!$B348&lt;&gt;0,登録済データ!K348,"")</f>
        <v/>
      </c>
      <c r="N345" s="117" t="str">
        <f>IF(登録済データ!$B348&lt;&gt;0,登録済データ!L348,"")</f>
        <v/>
      </c>
      <c r="O345" s="117" t="str">
        <f>IF(登録済データ!$B348&lt;&gt;0,登録済データ!M348,"")</f>
        <v/>
      </c>
      <c r="P345" s="117" t="str">
        <f>IF(登録済データ!$B348&lt;&gt;0,登録済データ!N348,"")</f>
        <v/>
      </c>
      <c r="Q345" s="117" t="str">
        <f>IF(登録済データ!$B348&lt;&gt;0,登録済データ!O348,"")</f>
        <v/>
      </c>
      <c r="R345" s="117" t="str">
        <f>IF(登録済データ!$B348&lt;&gt;0,登録済データ!P348,"")</f>
        <v/>
      </c>
      <c r="S345" s="117" t="str">
        <f>IF(登録済データ!$B348&lt;&gt;0,登録済データ!Q348,"")</f>
        <v/>
      </c>
      <c r="T345" s="117" t="str">
        <f>IF(登録済データ!$B348&lt;&gt;0,登録済データ!R348,"")</f>
        <v/>
      </c>
      <c r="U345" s="117" t="str">
        <f>IF(登録済データ!$B348&lt;&gt;0,登録済データ!S348,"")</f>
        <v/>
      </c>
      <c r="V345" s="117" t="str">
        <f>IF(登録済データ!$B348&lt;&gt;0,登録済データ!T348,"")</f>
        <v/>
      </c>
      <c r="W345" s="117" t="str">
        <f>IF(登録済データ!$B348&lt;&gt;0,登録済データ!U348,"")</f>
        <v/>
      </c>
      <c r="X345" s="117" t="str">
        <f>IF(登録済データ!$B348&lt;&gt;0,登録済データ!V348,"")</f>
        <v/>
      </c>
      <c r="Y345" s="117" t="str">
        <f>IF(登録済データ!$B348&lt;&gt;0,登録済データ!W348,"")</f>
        <v/>
      </c>
      <c r="Z345" s="117" t="str">
        <f>IF(登録済データ!$B348&lt;&gt;0,登録済データ!X348,"")</f>
        <v/>
      </c>
      <c r="AA345" s="78" t="str">
        <f>IF($F345&lt;&gt;"",登録済データ!$C$4,"")</f>
        <v/>
      </c>
      <c r="AB345" s="78"/>
      <c r="AC345" s="78"/>
      <c r="AD345" s="117"/>
      <c r="AE345" s="78"/>
    </row>
    <row r="346" spans="1:31" s="120" customFormat="1" ht="13.5" customHeight="1">
      <c r="A346" s="37"/>
      <c r="B346" s="138" t="str">
        <f>IF($F346&lt;&gt;"",登録済データ!$C$2,"")</f>
        <v/>
      </c>
      <c r="C346" s="138" t="str">
        <f>IF($F346&lt;&gt;"",IF($I$1="企業コード3桁",LEFT(登録済データ!$C$3,3),LEFT(登録済データ!$C$3,6)),"")</f>
        <v/>
      </c>
      <c r="D346" s="138"/>
      <c r="E346" s="139" t="str">
        <f>IF(登録済データ!$B349&lt;&gt;0,登録済データ!C349,"")</f>
        <v/>
      </c>
      <c r="F346" s="139" t="str">
        <f>IF(登録済データ!$B349&lt;&gt;0,登録済データ!D349,"")</f>
        <v/>
      </c>
      <c r="G346" s="130" t="str">
        <f>IF(登録済データ!$B349&lt;&gt;0,登録済データ!E349,"")</f>
        <v/>
      </c>
      <c r="H346" s="125" t="str">
        <f>IF(登録済データ!$B349&lt;&gt;0,IF(登録済データ!F349&lt;&gt;"",登録済データ!F349,""),"")</f>
        <v/>
      </c>
      <c r="I346" s="125" t="str">
        <f>IF(登録済データ!$B349&lt;&gt;0,IF(登録済データ!G349&lt;&gt;"",登録済データ!G349,""),"")</f>
        <v/>
      </c>
      <c r="J346" s="125" t="str">
        <f>IF(登録済データ!$B349&lt;&gt;0,IF(登録済データ!H349&lt;&gt;"",登録済データ!H349,""),"")</f>
        <v/>
      </c>
      <c r="K346" s="125" t="str">
        <f>IF(登録済データ!$B349&lt;&gt;0,IF(登録済データ!I349&lt;&gt;"",登録済データ!I349,""),"")</f>
        <v/>
      </c>
      <c r="L346" s="117" t="str">
        <f>IF(登録済データ!$B349&lt;&gt;0,登録済データ!J349,"")</f>
        <v/>
      </c>
      <c r="M346" s="117" t="str">
        <f>IF(登録済データ!$B349&lt;&gt;0,登録済データ!K349,"")</f>
        <v/>
      </c>
      <c r="N346" s="117" t="str">
        <f>IF(登録済データ!$B349&lt;&gt;0,登録済データ!L349,"")</f>
        <v/>
      </c>
      <c r="O346" s="117" t="str">
        <f>IF(登録済データ!$B349&lt;&gt;0,登録済データ!M349,"")</f>
        <v/>
      </c>
      <c r="P346" s="117" t="str">
        <f>IF(登録済データ!$B349&lt;&gt;0,登録済データ!N349,"")</f>
        <v/>
      </c>
      <c r="Q346" s="117" t="str">
        <f>IF(登録済データ!$B349&lt;&gt;0,登録済データ!O349,"")</f>
        <v/>
      </c>
      <c r="R346" s="117" t="str">
        <f>IF(登録済データ!$B349&lt;&gt;0,登録済データ!P349,"")</f>
        <v/>
      </c>
      <c r="S346" s="117" t="str">
        <f>IF(登録済データ!$B349&lt;&gt;0,登録済データ!Q349,"")</f>
        <v/>
      </c>
      <c r="T346" s="117" t="str">
        <f>IF(登録済データ!$B349&lt;&gt;0,登録済データ!R349,"")</f>
        <v/>
      </c>
      <c r="U346" s="117" t="str">
        <f>IF(登録済データ!$B349&lt;&gt;0,登録済データ!S349,"")</f>
        <v/>
      </c>
      <c r="V346" s="117" t="str">
        <f>IF(登録済データ!$B349&lt;&gt;0,登録済データ!T349,"")</f>
        <v/>
      </c>
      <c r="W346" s="117" t="str">
        <f>IF(登録済データ!$B349&lt;&gt;0,登録済データ!U349,"")</f>
        <v/>
      </c>
      <c r="X346" s="117" t="str">
        <f>IF(登録済データ!$B349&lt;&gt;0,登録済データ!V349,"")</f>
        <v/>
      </c>
      <c r="Y346" s="117" t="str">
        <f>IF(登録済データ!$B349&lt;&gt;0,登録済データ!W349,"")</f>
        <v/>
      </c>
      <c r="Z346" s="117" t="str">
        <f>IF(登録済データ!$B349&lt;&gt;0,登録済データ!X349,"")</f>
        <v/>
      </c>
      <c r="AA346" s="78" t="str">
        <f>IF($F346&lt;&gt;"",登録済データ!$C$4,"")</f>
        <v/>
      </c>
      <c r="AB346" s="78"/>
      <c r="AC346" s="78"/>
      <c r="AD346" s="117"/>
      <c r="AE346" s="78"/>
    </row>
    <row r="347" spans="1:31" s="120" customFormat="1" ht="13.5" customHeight="1">
      <c r="A347" s="37"/>
      <c r="B347" s="138" t="str">
        <f>IF($F347&lt;&gt;"",登録済データ!$C$2,"")</f>
        <v/>
      </c>
      <c r="C347" s="138" t="str">
        <f>IF($F347&lt;&gt;"",IF($I$1="企業コード3桁",LEFT(登録済データ!$C$3,3),LEFT(登録済データ!$C$3,6)),"")</f>
        <v/>
      </c>
      <c r="D347" s="138"/>
      <c r="E347" s="139" t="str">
        <f>IF(登録済データ!$B350&lt;&gt;0,登録済データ!C350,"")</f>
        <v/>
      </c>
      <c r="F347" s="139" t="str">
        <f>IF(登録済データ!$B350&lt;&gt;0,登録済データ!D350,"")</f>
        <v/>
      </c>
      <c r="G347" s="130" t="str">
        <f>IF(登録済データ!$B350&lt;&gt;0,登録済データ!E350,"")</f>
        <v/>
      </c>
      <c r="H347" s="125" t="str">
        <f>IF(登録済データ!$B350&lt;&gt;0,IF(登録済データ!F350&lt;&gt;"",登録済データ!F350,""),"")</f>
        <v/>
      </c>
      <c r="I347" s="125" t="str">
        <f>IF(登録済データ!$B350&lt;&gt;0,IF(登録済データ!G350&lt;&gt;"",登録済データ!G350,""),"")</f>
        <v/>
      </c>
      <c r="J347" s="125" t="str">
        <f>IF(登録済データ!$B350&lt;&gt;0,IF(登録済データ!H350&lt;&gt;"",登録済データ!H350,""),"")</f>
        <v/>
      </c>
      <c r="K347" s="125" t="str">
        <f>IF(登録済データ!$B350&lt;&gt;0,IF(登録済データ!I350&lt;&gt;"",登録済データ!I350,""),"")</f>
        <v/>
      </c>
      <c r="L347" s="117" t="str">
        <f>IF(登録済データ!$B350&lt;&gt;0,登録済データ!J350,"")</f>
        <v/>
      </c>
      <c r="M347" s="117" t="str">
        <f>IF(登録済データ!$B350&lt;&gt;0,登録済データ!K350,"")</f>
        <v/>
      </c>
      <c r="N347" s="117" t="str">
        <f>IF(登録済データ!$B350&lt;&gt;0,登録済データ!L350,"")</f>
        <v/>
      </c>
      <c r="O347" s="117" t="str">
        <f>IF(登録済データ!$B350&lt;&gt;0,登録済データ!M350,"")</f>
        <v/>
      </c>
      <c r="P347" s="117" t="str">
        <f>IF(登録済データ!$B350&lt;&gt;0,登録済データ!N350,"")</f>
        <v/>
      </c>
      <c r="Q347" s="117" t="str">
        <f>IF(登録済データ!$B350&lt;&gt;0,登録済データ!O350,"")</f>
        <v/>
      </c>
      <c r="R347" s="117" t="str">
        <f>IF(登録済データ!$B350&lt;&gt;0,登録済データ!P350,"")</f>
        <v/>
      </c>
      <c r="S347" s="117" t="str">
        <f>IF(登録済データ!$B350&lt;&gt;0,登録済データ!Q350,"")</f>
        <v/>
      </c>
      <c r="T347" s="117" t="str">
        <f>IF(登録済データ!$B350&lt;&gt;0,登録済データ!R350,"")</f>
        <v/>
      </c>
      <c r="U347" s="117" t="str">
        <f>IF(登録済データ!$B350&lt;&gt;0,登録済データ!S350,"")</f>
        <v/>
      </c>
      <c r="V347" s="117" t="str">
        <f>IF(登録済データ!$B350&lt;&gt;0,登録済データ!T350,"")</f>
        <v/>
      </c>
      <c r="W347" s="117" t="str">
        <f>IF(登録済データ!$B350&lt;&gt;0,登録済データ!U350,"")</f>
        <v/>
      </c>
      <c r="X347" s="117" t="str">
        <f>IF(登録済データ!$B350&lt;&gt;0,登録済データ!V350,"")</f>
        <v/>
      </c>
      <c r="Y347" s="117" t="str">
        <f>IF(登録済データ!$B350&lt;&gt;0,登録済データ!W350,"")</f>
        <v/>
      </c>
      <c r="Z347" s="117" t="str">
        <f>IF(登録済データ!$B350&lt;&gt;0,登録済データ!X350,"")</f>
        <v/>
      </c>
      <c r="AA347" s="78" t="str">
        <f>IF($F347&lt;&gt;"",登録済データ!$C$4,"")</f>
        <v/>
      </c>
      <c r="AB347" s="78"/>
      <c r="AC347" s="78"/>
      <c r="AD347" s="117"/>
      <c r="AE347" s="78"/>
    </row>
    <row r="348" spans="1:31" s="120" customFormat="1" ht="13.5" customHeight="1">
      <c r="A348" s="37"/>
      <c r="B348" s="138" t="str">
        <f>IF($F348&lt;&gt;"",登録済データ!$C$2,"")</f>
        <v/>
      </c>
      <c r="C348" s="138" t="str">
        <f>IF($F348&lt;&gt;"",IF($I$1="企業コード3桁",LEFT(登録済データ!$C$3,3),LEFT(登録済データ!$C$3,6)),"")</f>
        <v/>
      </c>
      <c r="D348" s="138"/>
      <c r="E348" s="139" t="str">
        <f>IF(登録済データ!$B351&lt;&gt;0,登録済データ!C351,"")</f>
        <v/>
      </c>
      <c r="F348" s="139" t="str">
        <f>IF(登録済データ!$B351&lt;&gt;0,登録済データ!D351,"")</f>
        <v/>
      </c>
      <c r="G348" s="130" t="str">
        <f>IF(登録済データ!$B351&lt;&gt;0,登録済データ!E351,"")</f>
        <v/>
      </c>
      <c r="H348" s="125" t="str">
        <f>IF(登録済データ!$B351&lt;&gt;0,IF(登録済データ!F351&lt;&gt;"",登録済データ!F351,""),"")</f>
        <v/>
      </c>
      <c r="I348" s="125" t="str">
        <f>IF(登録済データ!$B351&lt;&gt;0,IF(登録済データ!G351&lt;&gt;"",登録済データ!G351,""),"")</f>
        <v/>
      </c>
      <c r="J348" s="125" t="str">
        <f>IF(登録済データ!$B351&lt;&gt;0,IF(登録済データ!H351&lt;&gt;"",登録済データ!H351,""),"")</f>
        <v/>
      </c>
      <c r="K348" s="125" t="str">
        <f>IF(登録済データ!$B351&lt;&gt;0,IF(登録済データ!I351&lt;&gt;"",登録済データ!I351,""),"")</f>
        <v/>
      </c>
      <c r="L348" s="117" t="str">
        <f>IF(登録済データ!$B351&lt;&gt;0,登録済データ!J351,"")</f>
        <v/>
      </c>
      <c r="M348" s="117" t="str">
        <f>IF(登録済データ!$B351&lt;&gt;0,登録済データ!K351,"")</f>
        <v/>
      </c>
      <c r="N348" s="117" t="str">
        <f>IF(登録済データ!$B351&lt;&gt;0,登録済データ!L351,"")</f>
        <v/>
      </c>
      <c r="O348" s="117" t="str">
        <f>IF(登録済データ!$B351&lt;&gt;0,登録済データ!M351,"")</f>
        <v/>
      </c>
      <c r="P348" s="117" t="str">
        <f>IF(登録済データ!$B351&lt;&gt;0,登録済データ!N351,"")</f>
        <v/>
      </c>
      <c r="Q348" s="117" t="str">
        <f>IF(登録済データ!$B351&lt;&gt;0,登録済データ!O351,"")</f>
        <v/>
      </c>
      <c r="R348" s="117" t="str">
        <f>IF(登録済データ!$B351&lt;&gt;0,登録済データ!P351,"")</f>
        <v/>
      </c>
      <c r="S348" s="117" t="str">
        <f>IF(登録済データ!$B351&lt;&gt;0,登録済データ!Q351,"")</f>
        <v/>
      </c>
      <c r="T348" s="117" t="str">
        <f>IF(登録済データ!$B351&lt;&gt;0,登録済データ!R351,"")</f>
        <v/>
      </c>
      <c r="U348" s="117" t="str">
        <f>IF(登録済データ!$B351&lt;&gt;0,登録済データ!S351,"")</f>
        <v/>
      </c>
      <c r="V348" s="117" t="str">
        <f>IF(登録済データ!$B351&lt;&gt;0,登録済データ!T351,"")</f>
        <v/>
      </c>
      <c r="W348" s="117" t="str">
        <f>IF(登録済データ!$B351&lt;&gt;0,登録済データ!U351,"")</f>
        <v/>
      </c>
      <c r="X348" s="117" t="str">
        <f>IF(登録済データ!$B351&lt;&gt;0,登録済データ!V351,"")</f>
        <v/>
      </c>
      <c r="Y348" s="117" t="str">
        <f>IF(登録済データ!$B351&lt;&gt;0,登録済データ!W351,"")</f>
        <v/>
      </c>
      <c r="Z348" s="117" t="str">
        <f>IF(登録済データ!$B351&lt;&gt;0,登録済データ!X351,"")</f>
        <v/>
      </c>
      <c r="AA348" s="78" t="str">
        <f>IF($F348&lt;&gt;"",登録済データ!$C$4,"")</f>
        <v/>
      </c>
      <c r="AB348" s="78"/>
      <c r="AC348" s="78"/>
      <c r="AD348" s="117"/>
      <c r="AE348" s="78"/>
    </row>
    <row r="349" spans="1:31" s="120" customFormat="1" ht="13.5" customHeight="1">
      <c r="A349" s="37"/>
      <c r="B349" s="138" t="str">
        <f>IF($F349&lt;&gt;"",登録済データ!$C$2,"")</f>
        <v/>
      </c>
      <c r="C349" s="138" t="str">
        <f>IF($F349&lt;&gt;"",IF($I$1="企業コード3桁",LEFT(登録済データ!$C$3,3),LEFT(登録済データ!$C$3,6)),"")</f>
        <v/>
      </c>
      <c r="D349" s="138"/>
      <c r="E349" s="139" t="str">
        <f>IF(登録済データ!$B352&lt;&gt;0,登録済データ!C352,"")</f>
        <v/>
      </c>
      <c r="F349" s="139" t="str">
        <f>IF(登録済データ!$B352&lt;&gt;0,登録済データ!D352,"")</f>
        <v/>
      </c>
      <c r="G349" s="130" t="str">
        <f>IF(登録済データ!$B352&lt;&gt;0,登録済データ!E352,"")</f>
        <v/>
      </c>
      <c r="H349" s="125" t="str">
        <f>IF(登録済データ!$B352&lt;&gt;0,IF(登録済データ!F352&lt;&gt;"",登録済データ!F352,""),"")</f>
        <v/>
      </c>
      <c r="I349" s="125" t="str">
        <f>IF(登録済データ!$B352&lt;&gt;0,IF(登録済データ!G352&lt;&gt;"",登録済データ!G352,""),"")</f>
        <v/>
      </c>
      <c r="J349" s="125" t="str">
        <f>IF(登録済データ!$B352&lt;&gt;0,IF(登録済データ!H352&lt;&gt;"",登録済データ!H352,""),"")</f>
        <v/>
      </c>
      <c r="K349" s="125" t="str">
        <f>IF(登録済データ!$B352&lt;&gt;0,IF(登録済データ!I352&lt;&gt;"",登録済データ!I352,""),"")</f>
        <v/>
      </c>
      <c r="L349" s="117" t="str">
        <f>IF(登録済データ!$B352&lt;&gt;0,登録済データ!J352,"")</f>
        <v/>
      </c>
      <c r="M349" s="117" t="str">
        <f>IF(登録済データ!$B352&lt;&gt;0,登録済データ!K352,"")</f>
        <v/>
      </c>
      <c r="N349" s="117" t="str">
        <f>IF(登録済データ!$B352&lt;&gt;0,登録済データ!L352,"")</f>
        <v/>
      </c>
      <c r="O349" s="117" t="str">
        <f>IF(登録済データ!$B352&lt;&gt;0,登録済データ!M352,"")</f>
        <v/>
      </c>
      <c r="P349" s="117" t="str">
        <f>IF(登録済データ!$B352&lt;&gt;0,登録済データ!N352,"")</f>
        <v/>
      </c>
      <c r="Q349" s="117" t="str">
        <f>IF(登録済データ!$B352&lt;&gt;0,登録済データ!O352,"")</f>
        <v/>
      </c>
      <c r="R349" s="117" t="str">
        <f>IF(登録済データ!$B352&lt;&gt;0,登録済データ!P352,"")</f>
        <v/>
      </c>
      <c r="S349" s="117" t="str">
        <f>IF(登録済データ!$B352&lt;&gt;0,登録済データ!Q352,"")</f>
        <v/>
      </c>
      <c r="T349" s="117" t="str">
        <f>IF(登録済データ!$B352&lt;&gt;0,登録済データ!R352,"")</f>
        <v/>
      </c>
      <c r="U349" s="117" t="str">
        <f>IF(登録済データ!$B352&lt;&gt;0,登録済データ!S352,"")</f>
        <v/>
      </c>
      <c r="V349" s="117" t="str">
        <f>IF(登録済データ!$B352&lt;&gt;0,登録済データ!T352,"")</f>
        <v/>
      </c>
      <c r="W349" s="117" t="str">
        <f>IF(登録済データ!$B352&lt;&gt;0,登録済データ!U352,"")</f>
        <v/>
      </c>
      <c r="X349" s="117" t="str">
        <f>IF(登録済データ!$B352&lt;&gt;0,登録済データ!V352,"")</f>
        <v/>
      </c>
      <c r="Y349" s="117" t="str">
        <f>IF(登録済データ!$B352&lt;&gt;0,登録済データ!W352,"")</f>
        <v/>
      </c>
      <c r="Z349" s="117" t="str">
        <f>IF(登録済データ!$B352&lt;&gt;0,登録済データ!X352,"")</f>
        <v/>
      </c>
      <c r="AA349" s="78" t="str">
        <f>IF($F349&lt;&gt;"",登録済データ!$C$4,"")</f>
        <v/>
      </c>
      <c r="AB349" s="78"/>
      <c r="AC349" s="78"/>
      <c r="AD349" s="117"/>
      <c r="AE349" s="78"/>
    </row>
    <row r="350" spans="1:31" s="120" customFormat="1" ht="13.5" customHeight="1">
      <c r="A350" s="37"/>
      <c r="B350" s="138" t="str">
        <f>IF($F350&lt;&gt;"",登録済データ!$C$2,"")</f>
        <v/>
      </c>
      <c r="C350" s="138" t="str">
        <f>IF($F350&lt;&gt;"",IF($I$1="企業コード3桁",LEFT(登録済データ!$C$3,3),LEFT(登録済データ!$C$3,6)),"")</f>
        <v/>
      </c>
      <c r="D350" s="138"/>
      <c r="E350" s="139" t="str">
        <f>IF(登録済データ!$B353&lt;&gt;0,登録済データ!C353,"")</f>
        <v/>
      </c>
      <c r="F350" s="139" t="str">
        <f>IF(登録済データ!$B353&lt;&gt;0,登録済データ!D353,"")</f>
        <v/>
      </c>
      <c r="G350" s="130" t="str">
        <f>IF(登録済データ!$B353&lt;&gt;0,登録済データ!E353,"")</f>
        <v/>
      </c>
      <c r="H350" s="125" t="str">
        <f>IF(登録済データ!$B353&lt;&gt;0,IF(登録済データ!F353&lt;&gt;"",登録済データ!F353,""),"")</f>
        <v/>
      </c>
      <c r="I350" s="125" t="str">
        <f>IF(登録済データ!$B353&lt;&gt;0,IF(登録済データ!G353&lt;&gt;"",登録済データ!G353,""),"")</f>
        <v/>
      </c>
      <c r="J350" s="125" t="str">
        <f>IF(登録済データ!$B353&lt;&gt;0,IF(登録済データ!H353&lt;&gt;"",登録済データ!H353,""),"")</f>
        <v/>
      </c>
      <c r="K350" s="125" t="str">
        <f>IF(登録済データ!$B353&lt;&gt;0,IF(登録済データ!I353&lt;&gt;"",登録済データ!I353,""),"")</f>
        <v/>
      </c>
      <c r="L350" s="117" t="str">
        <f>IF(登録済データ!$B353&lt;&gt;0,登録済データ!J353,"")</f>
        <v/>
      </c>
      <c r="M350" s="117" t="str">
        <f>IF(登録済データ!$B353&lt;&gt;0,登録済データ!K353,"")</f>
        <v/>
      </c>
      <c r="N350" s="117" t="str">
        <f>IF(登録済データ!$B353&lt;&gt;0,登録済データ!L353,"")</f>
        <v/>
      </c>
      <c r="O350" s="117" t="str">
        <f>IF(登録済データ!$B353&lt;&gt;0,登録済データ!M353,"")</f>
        <v/>
      </c>
      <c r="P350" s="117" t="str">
        <f>IF(登録済データ!$B353&lt;&gt;0,登録済データ!N353,"")</f>
        <v/>
      </c>
      <c r="Q350" s="117" t="str">
        <f>IF(登録済データ!$B353&lt;&gt;0,登録済データ!O353,"")</f>
        <v/>
      </c>
      <c r="R350" s="117" t="str">
        <f>IF(登録済データ!$B353&lt;&gt;0,登録済データ!P353,"")</f>
        <v/>
      </c>
      <c r="S350" s="117" t="str">
        <f>IF(登録済データ!$B353&lt;&gt;0,登録済データ!Q353,"")</f>
        <v/>
      </c>
      <c r="T350" s="117" t="str">
        <f>IF(登録済データ!$B353&lt;&gt;0,登録済データ!R353,"")</f>
        <v/>
      </c>
      <c r="U350" s="117" t="str">
        <f>IF(登録済データ!$B353&lt;&gt;0,登録済データ!S353,"")</f>
        <v/>
      </c>
      <c r="V350" s="117" t="str">
        <f>IF(登録済データ!$B353&lt;&gt;0,登録済データ!T353,"")</f>
        <v/>
      </c>
      <c r="W350" s="117" t="str">
        <f>IF(登録済データ!$B353&lt;&gt;0,登録済データ!U353,"")</f>
        <v/>
      </c>
      <c r="X350" s="117" t="str">
        <f>IF(登録済データ!$B353&lt;&gt;0,登録済データ!V353,"")</f>
        <v/>
      </c>
      <c r="Y350" s="117" t="str">
        <f>IF(登録済データ!$B353&lt;&gt;0,登録済データ!W353,"")</f>
        <v/>
      </c>
      <c r="Z350" s="117" t="str">
        <f>IF(登録済データ!$B353&lt;&gt;0,登録済データ!X353,"")</f>
        <v/>
      </c>
      <c r="AA350" s="78" t="str">
        <f>IF($F350&lt;&gt;"",登録済データ!$C$4,"")</f>
        <v/>
      </c>
      <c r="AB350" s="78"/>
      <c r="AC350" s="78"/>
      <c r="AD350" s="117"/>
      <c r="AE350" s="78"/>
    </row>
    <row r="351" spans="1:31" s="120" customFormat="1" ht="13.5" customHeight="1">
      <c r="A351" s="37"/>
      <c r="B351" s="138" t="str">
        <f>IF($F351&lt;&gt;"",登録済データ!$C$2,"")</f>
        <v/>
      </c>
      <c r="C351" s="138" t="str">
        <f>IF($F351&lt;&gt;"",IF($I$1="企業コード3桁",LEFT(登録済データ!$C$3,3),LEFT(登録済データ!$C$3,6)),"")</f>
        <v/>
      </c>
      <c r="D351" s="138"/>
      <c r="E351" s="139" t="str">
        <f>IF(登録済データ!$B354&lt;&gt;0,登録済データ!C354,"")</f>
        <v/>
      </c>
      <c r="F351" s="139" t="str">
        <f>IF(登録済データ!$B354&lt;&gt;0,登録済データ!D354,"")</f>
        <v/>
      </c>
      <c r="G351" s="130" t="str">
        <f>IF(登録済データ!$B354&lt;&gt;0,登録済データ!E354,"")</f>
        <v/>
      </c>
      <c r="H351" s="125" t="str">
        <f>IF(登録済データ!$B354&lt;&gt;0,IF(登録済データ!F354&lt;&gt;"",登録済データ!F354,""),"")</f>
        <v/>
      </c>
      <c r="I351" s="125" t="str">
        <f>IF(登録済データ!$B354&lt;&gt;0,IF(登録済データ!G354&lt;&gt;"",登録済データ!G354,""),"")</f>
        <v/>
      </c>
      <c r="J351" s="125" t="str">
        <f>IF(登録済データ!$B354&lt;&gt;0,IF(登録済データ!H354&lt;&gt;"",登録済データ!H354,""),"")</f>
        <v/>
      </c>
      <c r="K351" s="125" t="str">
        <f>IF(登録済データ!$B354&lt;&gt;0,IF(登録済データ!I354&lt;&gt;"",登録済データ!I354,""),"")</f>
        <v/>
      </c>
      <c r="L351" s="117" t="str">
        <f>IF(登録済データ!$B354&lt;&gt;0,登録済データ!J354,"")</f>
        <v/>
      </c>
      <c r="M351" s="117" t="str">
        <f>IF(登録済データ!$B354&lt;&gt;0,登録済データ!K354,"")</f>
        <v/>
      </c>
      <c r="N351" s="117" t="str">
        <f>IF(登録済データ!$B354&lt;&gt;0,登録済データ!L354,"")</f>
        <v/>
      </c>
      <c r="O351" s="117" t="str">
        <f>IF(登録済データ!$B354&lt;&gt;0,登録済データ!M354,"")</f>
        <v/>
      </c>
      <c r="P351" s="117" t="str">
        <f>IF(登録済データ!$B354&lt;&gt;0,登録済データ!N354,"")</f>
        <v/>
      </c>
      <c r="Q351" s="117" t="str">
        <f>IF(登録済データ!$B354&lt;&gt;0,登録済データ!O354,"")</f>
        <v/>
      </c>
      <c r="R351" s="117" t="str">
        <f>IF(登録済データ!$B354&lt;&gt;0,登録済データ!P354,"")</f>
        <v/>
      </c>
      <c r="S351" s="117" t="str">
        <f>IF(登録済データ!$B354&lt;&gt;0,登録済データ!Q354,"")</f>
        <v/>
      </c>
      <c r="T351" s="117" t="str">
        <f>IF(登録済データ!$B354&lt;&gt;0,登録済データ!R354,"")</f>
        <v/>
      </c>
      <c r="U351" s="117" t="str">
        <f>IF(登録済データ!$B354&lt;&gt;0,登録済データ!S354,"")</f>
        <v/>
      </c>
      <c r="V351" s="117" t="str">
        <f>IF(登録済データ!$B354&lt;&gt;0,登録済データ!T354,"")</f>
        <v/>
      </c>
      <c r="W351" s="117" t="str">
        <f>IF(登録済データ!$B354&lt;&gt;0,登録済データ!U354,"")</f>
        <v/>
      </c>
      <c r="X351" s="117" t="str">
        <f>IF(登録済データ!$B354&lt;&gt;0,登録済データ!V354,"")</f>
        <v/>
      </c>
      <c r="Y351" s="117" t="str">
        <f>IF(登録済データ!$B354&lt;&gt;0,登録済データ!W354,"")</f>
        <v/>
      </c>
      <c r="Z351" s="117" t="str">
        <f>IF(登録済データ!$B354&lt;&gt;0,登録済データ!X354,"")</f>
        <v/>
      </c>
      <c r="AA351" s="78" t="str">
        <f>IF($F351&lt;&gt;"",登録済データ!$C$4,"")</f>
        <v/>
      </c>
      <c r="AB351" s="78"/>
      <c r="AC351" s="78"/>
      <c r="AD351" s="117"/>
      <c r="AE351" s="78"/>
    </row>
    <row r="352" spans="1:31" s="120" customFormat="1" ht="13.5" customHeight="1">
      <c r="A352" s="37"/>
      <c r="B352" s="138" t="str">
        <f>IF($F352&lt;&gt;"",登録済データ!$C$2,"")</f>
        <v/>
      </c>
      <c r="C352" s="138" t="str">
        <f>IF($F352&lt;&gt;"",IF($I$1="企業コード3桁",LEFT(登録済データ!$C$3,3),LEFT(登録済データ!$C$3,6)),"")</f>
        <v/>
      </c>
      <c r="D352" s="138"/>
      <c r="E352" s="139" t="str">
        <f>IF(登録済データ!$B355&lt;&gt;0,登録済データ!C355,"")</f>
        <v/>
      </c>
      <c r="F352" s="139" t="str">
        <f>IF(登録済データ!$B355&lt;&gt;0,登録済データ!D355,"")</f>
        <v/>
      </c>
      <c r="G352" s="130" t="str">
        <f>IF(登録済データ!$B355&lt;&gt;0,登録済データ!E355,"")</f>
        <v/>
      </c>
      <c r="H352" s="125" t="str">
        <f>IF(登録済データ!$B355&lt;&gt;0,IF(登録済データ!F355&lt;&gt;"",登録済データ!F355,""),"")</f>
        <v/>
      </c>
      <c r="I352" s="125" t="str">
        <f>IF(登録済データ!$B355&lt;&gt;0,IF(登録済データ!G355&lt;&gt;"",登録済データ!G355,""),"")</f>
        <v/>
      </c>
      <c r="J352" s="125" t="str">
        <f>IF(登録済データ!$B355&lt;&gt;0,IF(登録済データ!H355&lt;&gt;"",登録済データ!H355,""),"")</f>
        <v/>
      </c>
      <c r="K352" s="125" t="str">
        <f>IF(登録済データ!$B355&lt;&gt;0,IF(登録済データ!I355&lt;&gt;"",登録済データ!I355,""),"")</f>
        <v/>
      </c>
      <c r="L352" s="117" t="str">
        <f>IF(登録済データ!$B355&lt;&gt;0,登録済データ!J355,"")</f>
        <v/>
      </c>
      <c r="M352" s="117" t="str">
        <f>IF(登録済データ!$B355&lt;&gt;0,登録済データ!K355,"")</f>
        <v/>
      </c>
      <c r="N352" s="117" t="str">
        <f>IF(登録済データ!$B355&lt;&gt;0,登録済データ!L355,"")</f>
        <v/>
      </c>
      <c r="O352" s="117" t="str">
        <f>IF(登録済データ!$B355&lt;&gt;0,登録済データ!M355,"")</f>
        <v/>
      </c>
      <c r="P352" s="117" t="str">
        <f>IF(登録済データ!$B355&lt;&gt;0,登録済データ!N355,"")</f>
        <v/>
      </c>
      <c r="Q352" s="117" t="str">
        <f>IF(登録済データ!$B355&lt;&gt;0,登録済データ!O355,"")</f>
        <v/>
      </c>
      <c r="R352" s="117" t="str">
        <f>IF(登録済データ!$B355&lt;&gt;0,登録済データ!P355,"")</f>
        <v/>
      </c>
      <c r="S352" s="117" t="str">
        <f>IF(登録済データ!$B355&lt;&gt;0,登録済データ!Q355,"")</f>
        <v/>
      </c>
      <c r="T352" s="117" t="str">
        <f>IF(登録済データ!$B355&lt;&gt;0,登録済データ!R355,"")</f>
        <v/>
      </c>
      <c r="U352" s="117" t="str">
        <f>IF(登録済データ!$B355&lt;&gt;0,登録済データ!S355,"")</f>
        <v/>
      </c>
      <c r="V352" s="117" t="str">
        <f>IF(登録済データ!$B355&lt;&gt;0,登録済データ!T355,"")</f>
        <v/>
      </c>
      <c r="W352" s="117" t="str">
        <f>IF(登録済データ!$B355&lt;&gt;0,登録済データ!U355,"")</f>
        <v/>
      </c>
      <c r="X352" s="117" t="str">
        <f>IF(登録済データ!$B355&lt;&gt;0,登録済データ!V355,"")</f>
        <v/>
      </c>
      <c r="Y352" s="117" t="str">
        <f>IF(登録済データ!$B355&lt;&gt;0,登録済データ!W355,"")</f>
        <v/>
      </c>
      <c r="Z352" s="117" t="str">
        <f>IF(登録済データ!$B355&lt;&gt;0,登録済データ!X355,"")</f>
        <v/>
      </c>
      <c r="AA352" s="78" t="str">
        <f>IF($F352&lt;&gt;"",登録済データ!$C$4,"")</f>
        <v/>
      </c>
      <c r="AB352" s="78"/>
      <c r="AC352" s="78"/>
      <c r="AD352" s="117"/>
      <c r="AE352" s="78"/>
    </row>
    <row r="353" spans="1:31" s="120" customFormat="1" ht="13.5" customHeight="1">
      <c r="A353" s="37"/>
      <c r="B353" s="138" t="str">
        <f>IF($F353&lt;&gt;"",登録済データ!$C$2,"")</f>
        <v/>
      </c>
      <c r="C353" s="138" t="str">
        <f>IF($F353&lt;&gt;"",IF($I$1="企業コード3桁",LEFT(登録済データ!$C$3,3),LEFT(登録済データ!$C$3,6)),"")</f>
        <v/>
      </c>
      <c r="D353" s="138"/>
      <c r="E353" s="139" t="str">
        <f>IF(登録済データ!$B356&lt;&gt;0,登録済データ!C356,"")</f>
        <v/>
      </c>
      <c r="F353" s="139" t="str">
        <f>IF(登録済データ!$B356&lt;&gt;0,登録済データ!D356,"")</f>
        <v/>
      </c>
      <c r="G353" s="130" t="str">
        <f>IF(登録済データ!$B356&lt;&gt;0,登録済データ!E356,"")</f>
        <v/>
      </c>
      <c r="H353" s="125" t="str">
        <f>IF(登録済データ!$B356&lt;&gt;0,IF(登録済データ!F356&lt;&gt;"",登録済データ!F356,""),"")</f>
        <v/>
      </c>
      <c r="I353" s="125" t="str">
        <f>IF(登録済データ!$B356&lt;&gt;0,IF(登録済データ!G356&lt;&gt;"",登録済データ!G356,""),"")</f>
        <v/>
      </c>
      <c r="J353" s="125" t="str">
        <f>IF(登録済データ!$B356&lt;&gt;0,IF(登録済データ!H356&lt;&gt;"",登録済データ!H356,""),"")</f>
        <v/>
      </c>
      <c r="K353" s="125" t="str">
        <f>IF(登録済データ!$B356&lt;&gt;0,IF(登録済データ!I356&lt;&gt;"",登録済データ!I356,""),"")</f>
        <v/>
      </c>
      <c r="L353" s="117" t="str">
        <f>IF(登録済データ!$B356&lt;&gt;0,登録済データ!J356,"")</f>
        <v/>
      </c>
      <c r="M353" s="117" t="str">
        <f>IF(登録済データ!$B356&lt;&gt;0,登録済データ!K356,"")</f>
        <v/>
      </c>
      <c r="N353" s="117" t="str">
        <f>IF(登録済データ!$B356&lt;&gt;0,登録済データ!L356,"")</f>
        <v/>
      </c>
      <c r="O353" s="117" t="str">
        <f>IF(登録済データ!$B356&lt;&gt;0,登録済データ!M356,"")</f>
        <v/>
      </c>
      <c r="P353" s="117" t="str">
        <f>IF(登録済データ!$B356&lt;&gt;0,登録済データ!N356,"")</f>
        <v/>
      </c>
      <c r="Q353" s="117" t="str">
        <f>IF(登録済データ!$B356&lt;&gt;0,登録済データ!O356,"")</f>
        <v/>
      </c>
      <c r="R353" s="117" t="str">
        <f>IF(登録済データ!$B356&lt;&gt;0,登録済データ!P356,"")</f>
        <v/>
      </c>
      <c r="S353" s="117" t="str">
        <f>IF(登録済データ!$B356&lt;&gt;0,登録済データ!Q356,"")</f>
        <v/>
      </c>
      <c r="T353" s="117" t="str">
        <f>IF(登録済データ!$B356&lt;&gt;0,登録済データ!R356,"")</f>
        <v/>
      </c>
      <c r="U353" s="117" t="str">
        <f>IF(登録済データ!$B356&lt;&gt;0,登録済データ!S356,"")</f>
        <v/>
      </c>
      <c r="V353" s="117" t="str">
        <f>IF(登録済データ!$B356&lt;&gt;0,登録済データ!T356,"")</f>
        <v/>
      </c>
      <c r="W353" s="117" t="str">
        <f>IF(登録済データ!$B356&lt;&gt;0,登録済データ!U356,"")</f>
        <v/>
      </c>
      <c r="X353" s="117" t="str">
        <f>IF(登録済データ!$B356&lt;&gt;0,登録済データ!V356,"")</f>
        <v/>
      </c>
      <c r="Y353" s="117" t="str">
        <f>IF(登録済データ!$B356&lt;&gt;0,登録済データ!W356,"")</f>
        <v/>
      </c>
      <c r="Z353" s="117" t="str">
        <f>IF(登録済データ!$B356&lt;&gt;0,登録済データ!X356,"")</f>
        <v/>
      </c>
      <c r="AA353" s="78" t="str">
        <f>IF($F353&lt;&gt;"",登録済データ!$C$4,"")</f>
        <v/>
      </c>
      <c r="AB353" s="78"/>
      <c r="AC353" s="78"/>
      <c r="AD353" s="117"/>
      <c r="AE353" s="78"/>
    </row>
    <row r="354" spans="1:31" s="120" customFormat="1" ht="13.5" customHeight="1">
      <c r="A354" s="37"/>
      <c r="B354" s="138" t="str">
        <f>IF($F354&lt;&gt;"",登録済データ!$C$2,"")</f>
        <v/>
      </c>
      <c r="C354" s="138" t="str">
        <f>IF($F354&lt;&gt;"",IF($I$1="企業コード3桁",LEFT(登録済データ!$C$3,3),LEFT(登録済データ!$C$3,6)),"")</f>
        <v/>
      </c>
      <c r="D354" s="138"/>
      <c r="E354" s="139" t="str">
        <f>IF(登録済データ!$B357&lt;&gt;0,登録済データ!C357,"")</f>
        <v/>
      </c>
      <c r="F354" s="139" t="str">
        <f>IF(登録済データ!$B357&lt;&gt;0,登録済データ!D357,"")</f>
        <v/>
      </c>
      <c r="G354" s="130" t="str">
        <f>IF(登録済データ!$B357&lt;&gt;0,登録済データ!E357,"")</f>
        <v/>
      </c>
      <c r="H354" s="125" t="str">
        <f>IF(登録済データ!$B357&lt;&gt;0,IF(登録済データ!F357&lt;&gt;"",登録済データ!F357,""),"")</f>
        <v/>
      </c>
      <c r="I354" s="125" t="str">
        <f>IF(登録済データ!$B357&lt;&gt;0,IF(登録済データ!G357&lt;&gt;"",登録済データ!G357,""),"")</f>
        <v/>
      </c>
      <c r="J354" s="125" t="str">
        <f>IF(登録済データ!$B357&lt;&gt;0,IF(登録済データ!H357&lt;&gt;"",登録済データ!H357,""),"")</f>
        <v/>
      </c>
      <c r="K354" s="125" t="str">
        <f>IF(登録済データ!$B357&lt;&gt;0,IF(登録済データ!I357&lt;&gt;"",登録済データ!I357,""),"")</f>
        <v/>
      </c>
      <c r="L354" s="117" t="str">
        <f>IF(登録済データ!$B357&lt;&gt;0,登録済データ!J357,"")</f>
        <v/>
      </c>
      <c r="M354" s="117" t="str">
        <f>IF(登録済データ!$B357&lt;&gt;0,登録済データ!K357,"")</f>
        <v/>
      </c>
      <c r="N354" s="117" t="str">
        <f>IF(登録済データ!$B357&lt;&gt;0,登録済データ!L357,"")</f>
        <v/>
      </c>
      <c r="O354" s="117" t="str">
        <f>IF(登録済データ!$B357&lt;&gt;0,登録済データ!M357,"")</f>
        <v/>
      </c>
      <c r="P354" s="117" t="str">
        <f>IF(登録済データ!$B357&lt;&gt;0,登録済データ!N357,"")</f>
        <v/>
      </c>
      <c r="Q354" s="117" t="str">
        <f>IF(登録済データ!$B357&lt;&gt;0,登録済データ!O357,"")</f>
        <v/>
      </c>
      <c r="R354" s="117" t="str">
        <f>IF(登録済データ!$B357&lt;&gt;0,登録済データ!P357,"")</f>
        <v/>
      </c>
      <c r="S354" s="117" t="str">
        <f>IF(登録済データ!$B357&lt;&gt;0,登録済データ!Q357,"")</f>
        <v/>
      </c>
      <c r="T354" s="117" t="str">
        <f>IF(登録済データ!$B357&lt;&gt;0,登録済データ!R357,"")</f>
        <v/>
      </c>
      <c r="U354" s="117" t="str">
        <f>IF(登録済データ!$B357&lt;&gt;0,登録済データ!S357,"")</f>
        <v/>
      </c>
      <c r="V354" s="117" t="str">
        <f>IF(登録済データ!$B357&lt;&gt;0,登録済データ!T357,"")</f>
        <v/>
      </c>
      <c r="W354" s="117" t="str">
        <f>IF(登録済データ!$B357&lt;&gt;0,登録済データ!U357,"")</f>
        <v/>
      </c>
      <c r="X354" s="117" t="str">
        <f>IF(登録済データ!$B357&lt;&gt;0,登録済データ!V357,"")</f>
        <v/>
      </c>
      <c r="Y354" s="117" t="str">
        <f>IF(登録済データ!$B357&lt;&gt;0,登録済データ!W357,"")</f>
        <v/>
      </c>
      <c r="Z354" s="117" t="str">
        <f>IF(登録済データ!$B357&lt;&gt;0,登録済データ!X357,"")</f>
        <v/>
      </c>
      <c r="AA354" s="78" t="str">
        <f>IF($F354&lt;&gt;"",登録済データ!$C$4,"")</f>
        <v/>
      </c>
      <c r="AB354" s="78"/>
      <c r="AC354" s="78"/>
      <c r="AD354" s="117"/>
      <c r="AE354" s="78"/>
    </row>
    <row r="355" spans="1:31" s="120" customFormat="1" ht="13.5" customHeight="1">
      <c r="A355" s="37"/>
      <c r="B355" s="138" t="str">
        <f>IF($F355&lt;&gt;"",登録済データ!$C$2,"")</f>
        <v/>
      </c>
      <c r="C355" s="138" t="str">
        <f>IF($F355&lt;&gt;"",IF($I$1="企業コード3桁",LEFT(登録済データ!$C$3,3),LEFT(登録済データ!$C$3,6)),"")</f>
        <v/>
      </c>
      <c r="D355" s="138"/>
      <c r="E355" s="139" t="str">
        <f>IF(登録済データ!$B358&lt;&gt;0,登録済データ!C358,"")</f>
        <v/>
      </c>
      <c r="F355" s="139" t="str">
        <f>IF(登録済データ!$B358&lt;&gt;0,登録済データ!D358,"")</f>
        <v/>
      </c>
      <c r="G355" s="130" t="str">
        <f>IF(登録済データ!$B358&lt;&gt;0,登録済データ!E358,"")</f>
        <v/>
      </c>
      <c r="H355" s="125" t="str">
        <f>IF(登録済データ!$B358&lt;&gt;0,IF(登録済データ!F358&lt;&gt;"",登録済データ!F358,""),"")</f>
        <v/>
      </c>
      <c r="I355" s="125" t="str">
        <f>IF(登録済データ!$B358&lt;&gt;0,IF(登録済データ!G358&lt;&gt;"",登録済データ!G358,""),"")</f>
        <v/>
      </c>
      <c r="J355" s="125" t="str">
        <f>IF(登録済データ!$B358&lt;&gt;0,IF(登録済データ!H358&lt;&gt;"",登録済データ!H358,""),"")</f>
        <v/>
      </c>
      <c r="K355" s="125" t="str">
        <f>IF(登録済データ!$B358&lt;&gt;0,IF(登録済データ!I358&lt;&gt;"",登録済データ!I358,""),"")</f>
        <v/>
      </c>
      <c r="L355" s="117" t="str">
        <f>IF(登録済データ!$B358&lt;&gt;0,登録済データ!J358,"")</f>
        <v/>
      </c>
      <c r="M355" s="117" t="str">
        <f>IF(登録済データ!$B358&lt;&gt;0,登録済データ!K358,"")</f>
        <v/>
      </c>
      <c r="N355" s="117" t="str">
        <f>IF(登録済データ!$B358&lt;&gt;0,登録済データ!L358,"")</f>
        <v/>
      </c>
      <c r="O355" s="117" t="str">
        <f>IF(登録済データ!$B358&lt;&gt;0,登録済データ!M358,"")</f>
        <v/>
      </c>
      <c r="P355" s="117" t="str">
        <f>IF(登録済データ!$B358&lt;&gt;0,登録済データ!N358,"")</f>
        <v/>
      </c>
      <c r="Q355" s="117" t="str">
        <f>IF(登録済データ!$B358&lt;&gt;0,登録済データ!O358,"")</f>
        <v/>
      </c>
      <c r="R355" s="117" t="str">
        <f>IF(登録済データ!$B358&lt;&gt;0,登録済データ!P358,"")</f>
        <v/>
      </c>
      <c r="S355" s="117" t="str">
        <f>IF(登録済データ!$B358&lt;&gt;0,登録済データ!Q358,"")</f>
        <v/>
      </c>
      <c r="T355" s="117" t="str">
        <f>IF(登録済データ!$B358&lt;&gt;0,登録済データ!R358,"")</f>
        <v/>
      </c>
      <c r="U355" s="117" t="str">
        <f>IF(登録済データ!$B358&lt;&gt;0,登録済データ!S358,"")</f>
        <v/>
      </c>
      <c r="V355" s="117" t="str">
        <f>IF(登録済データ!$B358&lt;&gt;0,登録済データ!T358,"")</f>
        <v/>
      </c>
      <c r="W355" s="117" t="str">
        <f>IF(登録済データ!$B358&lt;&gt;0,登録済データ!U358,"")</f>
        <v/>
      </c>
      <c r="X355" s="117" t="str">
        <f>IF(登録済データ!$B358&lt;&gt;0,登録済データ!V358,"")</f>
        <v/>
      </c>
      <c r="Y355" s="117" t="str">
        <f>IF(登録済データ!$B358&lt;&gt;0,登録済データ!W358,"")</f>
        <v/>
      </c>
      <c r="Z355" s="117" t="str">
        <f>IF(登録済データ!$B358&lt;&gt;0,登録済データ!X358,"")</f>
        <v/>
      </c>
      <c r="AA355" s="78" t="str">
        <f>IF($F355&lt;&gt;"",登録済データ!$C$4,"")</f>
        <v/>
      </c>
      <c r="AB355" s="78"/>
      <c r="AC355" s="78"/>
      <c r="AD355" s="117"/>
      <c r="AE355" s="78"/>
    </row>
    <row r="356" spans="1:31" s="120" customFormat="1" ht="13.5" customHeight="1">
      <c r="A356" s="37"/>
      <c r="B356" s="138" t="str">
        <f>IF($F356&lt;&gt;"",登録済データ!$C$2,"")</f>
        <v/>
      </c>
      <c r="C356" s="138" t="str">
        <f>IF($F356&lt;&gt;"",IF($I$1="企業コード3桁",LEFT(登録済データ!$C$3,3),LEFT(登録済データ!$C$3,6)),"")</f>
        <v/>
      </c>
      <c r="D356" s="138"/>
      <c r="E356" s="139" t="str">
        <f>IF(登録済データ!$B359&lt;&gt;0,登録済データ!C359,"")</f>
        <v/>
      </c>
      <c r="F356" s="139" t="str">
        <f>IF(登録済データ!$B359&lt;&gt;0,登録済データ!D359,"")</f>
        <v/>
      </c>
      <c r="G356" s="130" t="str">
        <f>IF(登録済データ!$B359&lt;&gt;0,登録済データ!E359,"")</f>
        <v/>
      </c>
      <c r="H356" s="125" t="str">
        <f>IF(登録済データ!$B359&lt;&gt;0,IF(登録済データ!F359&lt;&gt;"",登録済データ!F359,""),"")</f>
        <v/>
      </c>
      <c r="I356" s="125" t="str">
        <f>IF(登録済データ!$B359&lt;&gt;0,IF(登録済データ!G359&lt;&gt;"",登録済データ!G359,""),"")</f>
        <v/>
      </c>
      <c r="J356" s="125" t="str">
        <f>IF(登録済データ!$B359&lt;&gt;0,IF(登録済データ!H359&lt;&gt;"",登録済データ!H359,""),"")</f>
        <v/>
      </c>
      <c r="K356" s="125" t="str">
        <f>IF(登録済データ!$B359&lt;&gt;0,IF(登録済データ!I359&lt;&gt;"",登録済データ!I359,""),"")</f>
        <v/>
      </c>
      <c r="L356" s="117" t="str">
        <f>IF(登録済データ!$B359&lt;&gt;0,登録済データ!J359,"")</f>
        <v/>
      </c>
      <c r="M356" s="117" t="str">
        <f>IF(登録済データ!$B359&lt;&gt;0,登録済データ!K359,"")</f>
        <v/>
      </c>
      <c r="N356" s="117" t="str">
        <f>IF(登録済データ!$B359&lt;&gt;0,登録済データ!L359,"")</f>
        <v/>
      </c>
      <c r="O356" s="117" t="str">
        <f>IF(登録済データ!$B359&lt;&gt;0,登録済データ!M359,"")</f>
        <v/>
      </c>
      <c r="P356" s="117" t="str">
        <f>IF(登録済データ!$B359&lt;&gt;0,登録済データ!N359,"")</f>
        <v/>
      </c>
      <c r="Q356" s="117" t="str">
        <f>IF(登録済データ!$B359&lt;&gt;0,登録済データ!O359,"")</f>
        <v/>
      </c>
      <c r="R356" s="117" t="str">
        <f>IF(登録済データ!$B359&lt;&gt;0,登録済データ!P359,"")</f>
        <v/>
      </c>
      <c r="S356" s="117" t="str">
        <f>IF(登録済データ!$B359&lt;&gt;0,登録済データ!Q359,"")</f>
        <v/>
      </c>
      <c r="T356" s="117" t="str">
        <f>IF(登録済データ!$B359&lt;&gt;0,登録済データ!R359,"")</f>
        <v/>
      </c>
      <c r="U356" s="117" t="str">
        <f>IF(登録済データ!$B359&lt;&gt;0,登録済データ!S359,"")</f>
        <v/>
      </c>
      <c r="V356" s="117" t="str">
        <f>IF(登録済データ!$B359&lt;&gt;0,登録済データ!T359,"")</f>
        <v/>
      </c>
      <c r="W356" s="117" t="str">
        <f>IF(登録済データ!$B359&lt;&gt;0,登録済データ!U359,"")</f>
        <v/>
      </c>
      <c r="X356" s="117" t="str">
        <f>IF(登録済データ!$B359&lt;&gt;0,登録済データ!V359,"")</f>
        <v/>
      </c>
      <c r="Y356" s="117" t="str">
        <f>IF(登録済データ!$B359&lt;&gt;0,登録済データ!W359,"")</f>
        <v/>
      </c>
      <c r="Z356" s="117" t="str">
        <f>IF(登録済データ!$B359&lt;&gt;0,登録済データ!X359,"")</f>
        <v/>
      </c>
      <c r="AA356" s="78" t="str">
        <f>IF($F356&lt;&gt;"",登録済データ!$C$4,"")</f>
        <v/>
      </c>
      <c r="AB356" s="78"/>
      <c r="AC356" s="78"/>
      <c r="AD356" s="117"/>
      <c r="AE356" s="78"/>
    </row>
    <row r="357" spans="1:31" s="120" customFormat="1" ht="13.5" customHeight="1">
      <c r="A357" s="37"/>
      <c r="B357" s="138" t="str">
        <f>IF($F357&lt;&gt;"",登録済データ!$C$2,"")</f>
        <v/>
      </c>
      <c r="C357" s="138" t="str">
        <f>IF($F357&lt;&gt;"",IF($I$1="企業コード3桁",LEFT(登録済データ!$C$3,3),LEFT(登録済データ!$C$3,6)),"")</f>
        <v/>
      </c>
      <c r="D357" s="138"/>
      <c r="E357" s="139" t="str">
        <f>IF(登録済データ!$B360&lt;&gt;0,登録済データ!C360,"")</f>
        <v/>
      </c>
      <c r="F357" s="139" t="str">
        <f>IF(登録済データ!$B360&lt;&gt;0,登録済データ!D360,"")</f>
        <v/>
      </c>
      <c r="G357" s="130" t="str">
        <f>IF(登録済データ!$B360&lt;&gt;0,登録済データ!E360,"")</f>
        <v/>
      </c>
      <c r="H357" s="125" t="str">
        <f>IF(登録済データ!$B360&lt;&gt;0,IF(登録済データ!F360&lt;&gt;"",登録済データ!F360,""),"")</f>
        <v/>
      </c>
      <c r="I357" s="125" t="str">
        <f>IF(登録済データ!$B360&lt;&gt;0,IF(登録済データ!G360&lt;&gt;"",登録済データ!G360,""),"")</f>
        <v/>
      </c>
      <c r="J357" s="125" t="str">
        <f>IF(登録済データ!$B360&lt;&gt;0,IF(登録済データ!H360&lt;&gt;"",登録済データ!H360,""),"")</f>
        <v/>
      </c>
      <c r="K357" s="125" t="str">
        <f>IF(登録済データ!$B360&lt;&gt;0,IF(登録済データ!I360&lt;&gt;"",登録済データ!I360,""),"")</f>
        <v/>
      </c>
      <c r="L357" s="117" t="str">
        <f>IF(登録済データ!$B360&lt;&gt;0,登録済データ!J360,"")</f>
        <v/>
      </c>
      <c r="M357" s="117" t="str">
        <f>IF(登録済データ!$B360&lt;&gt;0,登録済データ!K360,"")</f>
        <v/>
      </c>
      <c r="N357" s="117" t="str">
        <f>IF(登録済データ!$B360&lt;&gt;0,登録済データ!L360,"")</f>
        <v/>
      </c>
      <c r="O357" s="117" t="str">
        <f>IF(登録済データ!$B360&lt;&gt;0,登録済データ!M360,"")</f>
        <v/>
      </c>
      <c r="P357" s="117" t="str">
        <f>IF(登録済データ!$B360&lt;&gt;0,登録済データ!N360,"")</f>
        <v/>
      </c>
      <c r="Q357" s="117" t="str">
        <f>IF(登録済データ!$B360&lt;&gt;0,登録済データ!O360,"")</f>
        <v/>
      </c>
      <c r="R357" s="117" t="str">
        <f>IF(登録済データ!$B360&lt;&gt;0,登録済データ!P360,"")</f>
        <v/>
      </c>
      <c r="S357" s="117" t="str">
        <f>IF(登録済データ!$B360&lt;&gt;0,登録済データ!Q360,"")</f>
        <v/>
      </c>
      <c r="T357" s="117" t="str">
        <f>IF(登録済データ!$B360&lt;&gt;0,登録済データ!R360,"")</f>
        <v/>
      </c>
      <c r="U357" s="117" t="str">
        <f>IF(登録済データ!$B360&lt;&gt;0,登録済データ!S360,"")</f>
        <v/>
      </c>
      <c r="V357" s="117" t="str">
        <f>IF(登録済データ!$B360&lt;&gt;0,登録済データ!T360,"")</f>
        <v/>
      </c>
      <c r="W357" s="117" t="str">
        <f>IF(登録済データ!$B360&lt;&gt;0,登録済データ!U360,"")</f>
        <v/>
      </c>
      <c r="X357" s="117" t="str">
        <f>IF(登録済データ!$B360&lt;&gt;0,登録済データ!V360,"")</f>
        <v/>
      </c>
      <c r="Y357" s="117" t="str">
        <f>IF(登録済データ!$B360&lt;&gt;0,登録済データ!W360,"")</f>
        <v/>
      </c>
      <c r="Z357" s="117" t="str">
        <f>IF(登録済データ!$B360&lt;&gt;0,登録済データ!X360,"")</f>
        <v/>
      </c>
      <c r="AA357" s="78" t="str">
        <f>IF($F357&lt;&gt;"",登録済データ!$C$4,"")</f>
        <v/>
      </c>
      <c r="AB357" s="78"/>
      <c r="AC357" s="78"/>
      <c r="AD357" s="117"/>
      <c r="AE357" s="78"/>
    </row>
    <row r="358" spans="1:31" s="120" customFormat="1" ht="13.5" customHeight="1">
      <c r="A358" s="37"/>
      <c r="B358" s="138" t="str">
        <f>IF($F358&lt;&gt;"",登録済データ!$C$2,"")</f>
        <v/>
      </c>
      <c r="C358" s="138" t="str">
        <f>IF($F358&lt;&gt;"",IF($I$1="企業コード3桁",LEFT(登録済データ!$C$3,3),LEFT(登録済データ!$C$3,6)),"")</f>
        <v/>
      </c>
      <c r="D358" s="138"/>
      <c r="E358" s="139" t="str">
        <f>IF(登録済データ!$B361&lt;&gt;0,登録済データ!C361,"")</f>
        <v/>
      </c>
      <c r="F358" s="139" t="str">
        <f>IF(登録済データ!$B361&lt;&gt;0,登録済データ!D361,"")</f>
        <v/>
      </c>
      <c r="G358" s="130" t="str">
        <f>IF(登録済データ!$B361&lt;&gt;0,登録済データ!E361,"")</f>
        <v/>
      </c>
      <c r="H358" s="125" t="str">
        <f>IF(登録済データ!$B361&lt;&gt;0,IF(登録済データ!F361&lt;&gt;"",登録済データ!F361,""),"")</f>
        <v/>
      </c>
      <c r="I358" s="125" t="str">
        <f>IF(登録済データ!$B361&lt;&gt;0,IF(登録済データ!G361&lt;&gt;"",登録済データ!G361,""),"")</f>
        <v/>
      </c>
      <c r="J358" s="125" t="str">
        <f>IF(登録済データ!$B361&lt;&gt;0,IF(登録済データ!H361&lt;&gt;"",登録済データ!H361,""),"")</f>
        <v/>
      </c>
      <c r="K358" s="125" t="str">
        <f>IF(登録済データ!$B361&lt;&gt;0,IF(登録済データ!I361&lt;&gt;"",登録済データ!I361,""),"")</f>
        <v/>
      </c>
      <c r="L358" s="117" t="str">
        <f>IF(登録済データ!$B361&lt;&gt;0,登録済データ!J361,"")</f>
        <v/>
      </c>
      <c r="M358" s="117" t="str">
        <f>IF(登録済データ!$B361&lt;&gt;0,登録済データ!K361,"")</f>
        <v/>
      </c>
      <c r="N358" s="117" t="str">
        <f>IF(登録済データ!$B361&lt;&gt;0,登録済データ!L361,"")</f>
        <v/>
      </c>
      <c r="O358" s="117" t="str">
        <f>IF(登録済データ!$B361&lt;&gt;0,登録済データ!M361,"")</f>
        <v/>
      </c>
      <c r="P358" s="117" t="str">
        <f>IF(登録済データ!$B361&lt;&gt;0,登録済データ!N361,"")</f>
        <v/>
      </c>
      <c r="Q358" s="117" t="str">
        <f>IF(登録済データ!$B361&lt;&gt;0,登録済データ!O361,"")</f>
        <v/>
      </c>
      <c r="R358" s="117" t="str">
        <f>IF(登録済データ!$B361&lt;&gt;0,登録済データ!P361,"")</f>
        <v/>
      </c>
      <c r="S358" s="117" t="str">
        <f>IF(登録済データ!$B361&lt;&gt;0,登録済データ!Q361,"")</f>
        <v/>
      </c>
      <c r="T358" s="117" t="str">
        <f>IF(登録済データ!$B361&lt;&gt;0,登録済データ!R361,"")</f>
        <v/>
      </c>
      <c r="U358" s="117" t="str">
        <f>IF(登録済データ!$B361&lt;&gt;0,登録済データ!S361,"")</f>
        <v/>
      </c>
      <c r="V358" s="117" t="str">
        <f>IF(登録済データ!$B361&lt;&gt;0,登録済データ!T361,"")</f>
        <v/>
      </c>
      <c r="W358" s="117" t="str">
        <f>IF(登録済データ!$B361&lt;&gt;0,登録済データ!U361,"")</f>
        <v/>
      </c>
      <c r="X358" s="117" t="str">
        <f>IF(登録済データ!$B361&lt;&gt;0,登録済データ!V361,"")</f>
        <v/>
      </c>
      <c r="Y358" s="117" t="str">
        <f>IF(登録済データ!$B361&lt;&gt;0,登録済データ!W361,"")</f>
        <v/>
      </c>
      <c r="Z358" s="117" t="str">
        <f>IF(登録済データ!$B361&lt;&gt;0,登録済データ!X361,"")</f>
        <v/>
      </c>
      <c r="AA358" s="78" t="str">
        <f>IF($F358&lt;&gt;"",登録済データ!$C$4,"")</f>
        <v/>
      </c>
      <c r="AB358" s="78"/>
      <c r="AC358" s="78"/>
      <c r="AD358" s="117"/>
      <c r="AE358" s="78"/>
    </row>
    <row r="359" spans="1:31" s="120" customFormat="1" ht="13.5" customHeight="1">
      <c r="A359" s="37"/>
      <c r="B359" s="138" t="str">
        <f>IF($F359&lt;&gt;"",登録済データ!$C$2,"")</f>
        <v/>
      </c>
      <c r="C359" s="138" t="str">
        <f>IF($F359&lt;&gt;"",IF($I$1="企業コード3桁",LEFT(登録済データ!$C$3,3),LEFT(登録済データ!$C$3,6)),"")</f>
        <v/>
      </c>
      <c r="D359" s="138"/>
      <c r="E359" s="139" t="str">
        <f>IF(登録済データ!$B362&lt;&gt;0,登録済データ!C362,"")</f>
        <v/>
      </c>
      <c r="F359" s="139" t="str">
        <f>IF(登録済データ!$B362&lt;&gt;0,登録済データ!D362,"")</f>
        <v/>
      </c>
      <c r="G359" s="130" t="str">
        <f>IF(登録済データ!$B362&lt;&gt;0,登録済データ!E362,"")</f>
        <v/>
      </c>
      <c r="H359" s="125" t="str">
        <f>IF(登録済データ!$B362&lt;&gt;0,IF(登録済データ!F362&lt;&gt;"",登録済データ!F362,""),"")</f>
        <v/>
      </c>
      <c r="I359" s="125" t="str">
        <f>IF(登録済データ!$B362&lt;&gt;0,IF(登録済データ!G362&lt;&gt;"",登録済データ!G362,""),"")</f>
        <v/>
      </c>
      <c r="J359" s="125" t="str">
        <f>IF(登録済データ!$B362&lt;&gt;0,IF(登録済データ!H362&lt;&gt;"",登録済データ!H362,""),"")</f>
        <v/>
      </c>
      <c r="K359" s="125" t="str">
        <f>IF(登録済データ!$B362&lt;&gt;0,IF(登録済データ!I362&lt;&gt;"",登録済データ!I362,""),"")</f>
        <v/>
      </c>
      <c r="L359" s="117" t="str">
        <f>IF(登録済データ!$B362&lt;&gt;0,登録済データ!J362,"")</f>
        <v/>
      </c>
      <c r="M359" s="117" t="str">
        <f>IF(登録済データ!$B362&lt;&gt;0,登録済データ!K362,"")</f>
        <v/>
      </c>
      <c r="N359" s="117" t="str">
        <f>IF(登録済データ!$B362&lt;&gt;0,登録済データ!L362,"")</f>
        <v/>
      </c>
      <c r="O359" s="117" t="str">
        <f>IF(登録済データ!$B362&lt;&gt;0,登録済データ!M362,"")</f>
        <v/>
      </c>
      <c r="P359" s="117" t="str">
        <f>IF(登録済データ!$B362&lt;&gt;0,登録済データ!N362,"")</f>
        <v/>
      </c>
      <c r="Q359" s="117" t="str">
        <f>IF(登録済データ!$B362&lt;&gt;0,登録済データ!O362,"")</f>
        <v/>
      </c>
      <c r="R359" s="117" t="str">
        <f>IF(登録済データ!$B362&lt;&gt;0,登録済データ!P362,"")</f>
        <v/>
      </c>
      <c r="S359" s="117" t="str">
        <f>IF(登録済データ!$B362&lt;&gt;0,登録済データ!Q362,"")</f>
        <v/>
      </c>
      <c r="T359" s="117" t="str">
        <f>IF(登録済データ!$B362&lt;&gt;0,登録済データ!R362,"")</f>
        <v/>
      </c>
      <c r="U359" s="117" t="str">
        <f>IF(登録済データ!$B362&lt;&gt;0,登録済データ!S362,"")</f>
        <v/>
      </c>
      <c r="V359" s="117" t="str">
        <f>IF(登録済データ!$B362&lt;&gt;0,登録済データ!T362,"")</f>
        <v/>
      </c>
      <c r="W359" s="117" t="str">
        <f>IF(登録済データ!$B362&lt;&gt;0,登録済データ!U362,"")</f>
        <v/>
      </c>
      <c r="X359" s="117" t="str">
        <f>IF(登録済データ!$B362&lt;&gt;0,登録済データ!V362,"")</f>
        <v/>
      </c>
      <c r="Y359" s="117" t="str">
        <f>IF(登録済データ!$B362&lt;&gt;0,登録済データ!W362,"")</f>
        <v/>
      </c>
      <c r="Z359" s="117" t="str">
        <f>IF(登録済データ!$B362&lt;&gt;0,登録済データ!X362,"")</f>
        <v/>
      </c>
      <c r="AA359" s="78" t="str">
        <f>IF($F359&lt;&gt;"",登録済データ!$C$4,"")</f>
        <v/>
      </c>
      <c r="AB359" s="78"/>
      <c r="AC359" s="78"/>
      <c r="AD359" s="117"/>
      <c r="AE359" s="78"/>
    </row>
    <row r="360" spans="1:31" s="120" customFormat="1" ht="13.5" customHeight="1">
      <c r="A360" s="37"/>
      <c r="B360" s="138" t="str">
        <f>IF($F360&lt;&gt;"",登録済データ!$C$2,"")</f>
        <v/>
      </c>
      <c r="C360" s="138" t="str">
        <f>IF($F360&lt;&gt;"",IF($I$1="企業コード3桁",LEFT(登録済データ!$C$3,3),LEFT(登録済データ!$C$3,6)),"")</f>
        <v/>
      </c>
      <c r="D360" s="138"/>
      <c r="E360" s="139" t="str">
        <f>IF(登録済データ!$B363&lt;&gt;0,登録済データ!C363,"")</f>
        <v/>
      </c>
      <c r="F360" s="139" t="str">
        <f>IF(登録済データ!$B363&lt;&gt;0,登録済データ!D363,"")</f>
        <v/>
      </c>
      <c r="G360" s="130" t="str">
        <f>IF(登録済データ!$B363&lt;&gt;0,登録済データ!E363,"")</f>
        <v/>
      </c>
      <c r="H360" s="125" t="str">
        <f>IF(登録済データ!$B363&lt;&gt;0,IF(登録済データ!F363&lt;&gt;"",登録済データ!F363,""),"")</f>
        <v/>
      </c>
      <c r="I360" s="125" t="str">
        <f>IF(登録済データ!$B363&lt;&gt;0,IF(登録済データ!G363&lt;&gt;"",登録済データ!G363,""),"")</f>
        <v/>
      </c>
      <c r="J360" s="125" t="str">
        <f>IF(登録済データ!$B363&lt;&gt;0,IF(登録済データ!H363&lt;&gt;"",登録済データ!H363,""),"")</f>
        <v/>
      </c>
      <c r="K360" s="125" t="str">
        <f>IF(登録済データ!$B363&lt;&gt;0,IF(登録済データ!I363&lt;&gt;"",登録済データ!I363,""),"")</f>
        <v/>
      </c>
      <c r="L360" s="117" t="str">
        <f>IF(登録済データ!$B363&lt;&gt;0,登録済データ!J363,"")</f>
        <v/>
      </c>
      <c r="M360" s="117" t="str">
        <f>IF(登録済データ!$B363&lt;&gt;0,登録済データ!K363,"")</f>
        <v/>
      </c>
      <c r="N360" s="117" t="str">
        <f>IF(登録済データ!$B363&lt;&gt;0,登録済データ!L363,"")</f>
        <v/>
      </c>
      <c r="O360" s="117" t="str">
        <f>IF(登録済データ!$B363&lt;&gt;0,登録済データ!M363,"")</f>
        <v/>
      </c>
      <c r="P360" s="117" t="str">
        <f>IF(登録済データ!$B363&lt;&gt;0,登録済データ!N363,"")</f>
        <v/>
      </c>
      <c r="Q360" s="117" t="str">
        <f>IF(登録済データ!$B363&lt;&gt;0,登録済データ!O363,"")</f>
        <v/>
      </c>
      <c r="R360" s="117" t="str">
        <f>IF(登録済データ!$B363&lt;&gt;0,登録済データ!P363,"")</f>
        <v/>
      </c>
      <c r="S360" s="117" t="str">
        <f>IF(登録済データ!$B363&lt;&gt;0,登録済データ!Q363,"")</f>
        <v/>
      </c>
      <c r="T360" s="117" t="str">
        <f>IF(登録済データ!$B363&lt;&gt;0,登録済データ!R363,"")</f>
        <v/>
      </c>
      <c r="U360" s="117" t="str">
        <f>IF(登録済データ!$B363&lt;&gt;0,登録済データ!S363,"")</f>
        <v/>
      </c>
      <c r="V360" s="117" t="str">
        <f>IF(登録済データ!$B363&lt;&gt;0,登録済データ!T363,"")</f>
        <v/>
      </c>
      <c r="W360" s="117" t="str">
        <f>IF(登録済データ!$B363&lt;&gt;0,登録済データ!U363,"")</f>
        <v/>
      </c>
      <c r="X360" s="117" t="str">
        <f>IF(登録済データ!$B363&lt;&gt;0,登録済データ!V363,"")</f>
        <v/>
      </c>
      <c r="Y360" s="117" t="str">
        <f>IF(登録済データ!$B363&lt;&gt;0,登録済データ!W363,"")</f>
        <v/>
      </c>
      <c r="Z360" s="117" t="str">
        <f>IF(登録済データ!$B363&lt;&gt;0,登録済データ!X363,"")</f>
        <v/>
      </c>
      <c r="AA360" s="78" t="str">
        <f>IF($F360&lt;&gt;"",登録済データ!$C$4,"")</f>
        <v/>
      </c>
      <c r="AB360" s="78"/>
      <c r="AC360" s="78"/>
      <c r="AD360" s="117"/>
      <c r="AE360" s="78"/>
    </row>
    <row r="361" spans="1:31" s="120" customFormat="1" ht="13.5" customHeight="1">
      <c r="A361" s="37"/>
      <c r="B361" s="138" t="str">
        <f>IF($F361&lt;&gt;"",登録済データ!$C$2,"")</f>
        <v/>
      </c>
      <c r="C361" s="138" t="str">
        <f>IF($F361&lt;&gt;"",IF($I$1="企業コード3桁",LEFT(登録済データ!$C$3,3),LEFT(登録済データ!$C$3,6)),"")</f>
        <v/>
      </c>
      <c r="D361" s="138"/>
      <c r="E361" s="139" t="str">
        <f>IF(登録済データ!$B364&lt;&gt;0,登録済データ!C364,"")</f>
        <v/>
      </c>
      <c r="F361" s="139" t="str">
        <f>IF(登録済データ!$B364&lt;&gt;0,登録済データ!D364,"")</f>
        <v/>
      </c>
      <c r="G361" s="130" t="str">
        <f>IF(登録済データ!$B364&lt;&gt;0,登録済データ!E364,"")</f>
        <v/>
      </c>
      <c r="H361" s="125" t="str">
        <f>IF(登録済データ!$B364&lt;&gt;0,IF(登録済データ!F364&lt;&gt;"",登録済データ!F364,""),"")</f>
        <v/>
      </c>
      <c r="I361" s="125" t="str">
        <f>IF(登録済データ!$B364&lt;&gt;0,IF(登録済データ!G364&lt;&gt;"",登録済データ!G364,""),"")</f>
        <v/>
      </c>
      <c r="J361" s="125" t="str">
        <f>IF(登録済データ!$B364&lt;&gt;0,IF(登録済データ!H364&lt;&gt;"",登録済データ!H364,""),"")</f>
        <v/>
      </c>
      <c r="K361" s="125" t="str">
        <f>IF(登録済データ!$B364&lt;&gt;0,IF(登録済データ!I364&lt;&gt;"",登録済データ!I364,""),"")</f>
        <v/>
      </c>
      <c r="L361" s="117" t="str">
        <f>IF(登録済データ!$B364&lt;&gt;0,登録済データ!J364,"")</f>
        <v/>
      </c>
      <c r="M361" s="117" t="str">
        <f>IF(登録済データ!$B364&lt;&gt;0,登録済データ!K364,"")</f>
        <v/>
      </c>
      <c r="N361" s="117" t="str">
        <f>IF(登録済データ!$B364&lt;&gt;0,登録済データ!L364,"")</f>
        <v/>
      </c>
      <c r="O361" s="117" t="str">
        <f>IF(登録済データ!$B364&lt;&gt;0,登録済データ!M364,"")</f>
        <v/>
      </c>
      <c r="P361" s="117" t="str">
        <f>IF(登録済データ!$B364&lt;&gt;0,登録済データ!N364,"")</f>
        <v/>
      </c>
      <c r="Q361" s="117" t="str">
        <f>IF(登録済データ!$B364&lt;&gt;0,登録済データ!O364,"")</f>
        <v/>
      </c>
      <c r="R361" s="117" t="str">
        <f>IF(登録済データ!$B364&lt;&gt;0,登録済データ!P364,"")</f>
        <v/>
      </c>
      <c r="S361" s="117" t="str">
        <f>IF(登録済データ!$B364&lt;&gt;0,登録済データ!Q364,"")</f>
        <v/>
      </c>
      <c r="T361" s="117" t="str">
        <f>IF(登録済データ!$B364&lt;&gt;0,登録済データ!R364,"")</f>
        <v/>
      </c>
      <c r="U361" s="117" t="str">
        <f>IF(登録済データ!$B364&lt;&gt;0,登録済データ!S364,"")</f>
        <v/>
      </c>
      <c r="V361" s="117" t="str">
        <f>IF(登録済データ!$B364&lt;&gt;0,登録済データ!T364,"")</f>
        <v/>
      </c>
      <c r="W361" s="117" t="str">
        <f>IF(登録済データ!$B364&lt;&gt;0,登録済データ!U364,"")</f>
        <v/>
      </c>
      <c r="X361" s="117" t="str">
        <f>IF(登録済データ!$B364&lt;&gt;0,登録済データ!V364,"")</f>
        <v/>
      </c>
      <c r="Y361" s="117" t="str">
        <f>IF(登録済データ!$B364&lt;&gt;0,登録済データ!W364,"")</f>
        <v/>
      </c>
      <c r="Z361" s="117" t="str">
        <f>IF(登録済データ!$B364&lt;&gt;0,登録済データ!X364,"")</f>
        <v/>
      </c>
      <c r="AA361" s="78" t="str">
        <f>IF($F361&lt;&gt;"",登録済データ!$C$4,"")</f>
        <v/>
      </c>
      <c r="AB361" s="78"/>
      <c r="AC361" s="78"/>
      <c r="AD361" s="117"/>
      <c r="AE361" s="78"/>
    </row>
    <row r="362" spans="1:31" s="120" customFormat="1" ht="13.5" customHeight="1">
      <c r="A362" s="37"/>
      <c r="B362" s="138" t="str">
        <f>IF($F362&lt;&gt;"",登録済データ!$C$2,"")</f>
        <v/>
      </c>
      <c r="C362" s="138" t="str">
        <f>IF($F362&lt;&gt;"",IF($I$1="企業コード3桁",LEFT(登録済データ!$C$3,3),LEFT(登録済データ!$C$3,6)),"")</f>
        <v/>
      </c>
      <c r="D362" s="138"/>
      <c r="E362" s="139" t="str">
        <f>IF(登録済データ!$B365&lt;&gt;0,登録済データ!C365,"")</f>
        <v/>
      </c>
      <c r="F362" s="139" t="str">
        <f>IF(登録済データ!$B365&lt;&gt;0,登録済データ!D365,"")</f>
        <v/>
      </c>
      <c r="G362" s="130" t="str">
        <f>IF(登録済データ!$B365&lt;&gt;0,登録済データ!E365,"")</f>
        <v/>
      </c>
      <c r="H362" s="125" t="str">
        <f>IF(登録済データ!$B365&lt;&gt;0,IF(登録済データ!F365&lt;&gt;"",登録済データ!F365,""),"")</f>
        <v/>
      </c>
      <c r="I362" s="125" t="str">
        <f>IF(登録済データ!$B365&lt;&gt;0,IF(登録済データ!G365&lt;&gt;"",登録済データ!G365,""),"")</f>
        <v/>
      </c>
      <c r="J362" s="125" t="str">
        <f>IF(登録済データ!$B365&lt;&gt;0,IF(登録済データ!H365&lt;&gt;"",登録済データ!H365,""),"")</f>
        <v/>
      </c>
      <c r="K362" s="125" t="str">
        <f>IF(登録済データ!$B365&lt;&gt;0,IF(登録済データ!I365&lt;&gt;"",登録済データ!I365,""),"")</f>
        <v/>
      </c>
      <c r="L362" s="117" t="str">
        <f>IF(登録済データ!$B365&lt;&gt;0,登録済データ!J365,"")</f>
        <v/>
      </c>
      <c r="M362" s="117" t="str">
        <f>IF(登録済データ!$B365&lt;&gt;0,登録済データ!K365,"")</f>
        <v/>
      </c>
      <c r="N362" s="117" t="str">
        <f>IF(登録済データ!$B365&lt;&gt;0,登録済データ!L365,"")</f>
        <v/>
      </c>
      <c r="O362" s="117" t="str">
        <f>IF(登録済データ!$B365&lt;&gt;0,登録済データ!M365,"")</f>
        <v/>
      </c>
      <c r="P362" s="117" t="str">
        <f>IF(登録済データ!$B365&lt;&gt;0,登録済データ!N365,"")</f>
        <v/>
      </c>
      <c r="Q362" s="117" t="str">
        <f>IF(登録済データ!$B365&lt;&gt;0,登録済データ!O365,"")</f>
        <v/>
      </c>
      <c r="R362" s="117" t="str">
        <f>IF(登録済データ!$B365&lt;&gt;0,登録済データ!P365,"")</f>
        <v/>
      </c>
      <c r="S362" s="117" t="str">
        <f>IF(登録済データ!$B365&lt;&gt;0,登録済データ!Q365,"")</f>
        <v/>
      </c>
      <c r="T362" s="117" t="str">
        <f>IF(登録済データ!$B365&lt;&gt;0,登録済データ!R365,"")</f>
        <v/>
      </c>
      <c r="U362" s="117" t="str">
        <f>IF(登録済データ!$B365&lt;&gt;0,登録済データ!S365,"")</f>
        <v/>
      </c>
      <c r="V362" s="117" t="str">
        <f>IF(登録済データ!$B365&lt;&gt;0,登録済データ!T365,"")</f>
        <v/>
      </c>
      <c r="W362" s="117" t="str">
        <f>IF(登録済データ!$B365&lt;&gt;0,登録済データ!U365,"")</f>
        <v/>
      </c>
      <c r="X362" s="117" t="str">
        <f>IF(登録済データ!$B365&lt;&gt;0,登録済データ!V365,"")</f>
        <v/>
      </c>
      <c r="Y362" s="117" t="str">
        <f>IF(登録済データ!$B365&lt;&gt;0,登録済データ!W365,"")</f>
        <v/>
      </c>
      <c r="Z362" s="117" t="str">
        <f>IF(登録済データ!$B365&lt;&gt;0,登録済データ!X365,"")</f>
        <v/>
      </c>
      <c r="AA362" s="78" t="str">
        <f>IF($F362&lt;&gt;"",登録済データ!$C$4,"")</f>
        <v/>
      </c>
      <c r="AB362" s="78"/>
      <c r="AC362" s="78"/>
      <c r="AD362" s="117"/>
      <c r="AE362" s="78"/>
    </row>
    <row r="363" spans="1:31" s="120" customFormat="1" ht="13.5" customHeight="1">
      <c r="A363" s="37"/>
      <c r="B363" s="138" t="str">
        <f>IF($F363&lt;&gt;"",登録済データ!$C$2,"")</f>
        <v/>
      </c>
      <c r="C363" s="138" t="str">
        <f>IF($F363&lt;&gt;"",IF($I$1="企業コード3桁",LEFT(登録済データ!$C$3,3),LEFT(登録済データ!$C$3,6)),"")</f>
        <v/>
      </c>
      <c r="D363" s="138"/>
      <c r="E363" s="139" t="str">
        <f>IF(登録済データ!$B366&lt;&gt;0,登録済データ!C366,"")</f>
        <v/>
      </c>
      <c r="F363" s="139" t="str">
        <f>IF(登録済データ!$B366&lt;&gt;0,登録済データ!D366,"")</f>
        <v/>
      </c>
      <c r="G363" s="130" t="str">
        <f>IF(登録済データ!$B366&lt;&gt;0,登録済データ!E366,"")</f>
        <v/>
      </c>
      <c r="H363" s="125" t="str">
        <f>IF(登録済データ!$B366&lt;&gt;0,IF(登録済データ!F366&lt;&gt;"",登録済データ!F366,""),"")</f>
        <v/>
      </c>
      <c r="I363" s="125" t="str">
        <f>IF(登録済データ!$B366&lt;&gt;0,IF(登録済データ!G366&lt;&gt;"",登録済データ!G366,""),"")</f>
        <v/>
      </c>
      <c r="J363" s="125" t="str">
        <f>IF(登録済データ!$B366&lt;&gt;0,IF(登録済データ!H366&lt;&gt;"",登録済データ!H366,""),"")</f>
        <v/>
      </c>
      <c r="K363" s="125" t="str">
        <f>IF(登録済データ!$B366&lt;&gt;0,IF(登録済データ!I366&lt;&gt;"",登録済データ!I366,""),"")</f>
        <v/>
      </c>
      <c r="L363" s="117" t="str">
        <f>IF(登録済データ!$B366&lt;&gt;0,登録済データ!J366,"")</f>
        <v/>
      </c>
      <c r="M363" s="117" t="str">
        <f>IF(登録済データ!$B366&lt;&gt;0,登録済データ!K366,"")</f>
        <v/>
      </c>
      <c r="N363" s="117" t="str">
        <f>IF(登録済データ!$B366&lt;&gt;0,登録済データ!L366,"")</f>
        <v/>
      </c>
      <c r="O363" s="117" t="str">
        <f>IF(登録済データ!$B366&lt;&gt;0,登録済データ!M366,"")</f>
        <v/>
      </c>
      <c r="P363" s="117" t="str">
        <f>IF(登録済データ!$B366&lt;&gt;0,登録済データ!N366,"")</f>
        <v/>
      </c>
      <c r="Q363" s="117" t="str">
        <f>IF(登録済データ!$B366&lt;&gt;0,登録済データ!O366,"")</f>
        <v/>
      </c>
      <c r="R363" s="117" t="str">
        <f>IF(登録済データ!$B366&lt;&gt;0,登録済データ!P366,"")</f>
        <v/>
      </c>
      <c r="S363" s="117" t="str">
        <f>IF(登録済データ!$B366&lt;&gt;0,登録済データ!Q366,"")</f>
        <v/>
      </c>
      <c r="T363" s="117" t="str">
        <f>IF(登録済データ!$B366&lt;&gt;0,登録済データ!R366,"")</f>
        <v/>
      </c>
      <c r="U363" s="117" t="str">
        <f>IF(登録済データ!$B366&lt;&gt;0,登録済データ!S366,"")</f>
        <v/>
      </c>
      <c r="V363" s="117" t="str">
        <f>IF(登録済データ!$B366&lt;&gt;0,登録済データ!T366,"")</f>
        <v/>
      </c>
      <c r="W363" s="117" t="str">
        <f>IF(登録済データ!$B366&lt;&gt;0,登録済データ!U366,"")</f>
        <v/>
      </c>
      <c r="X363" s="117" t="str">
        <f>IF(登録済データ!$B366&lt;&gt;0,登録済データ!V366,"")</f>
        <v/>
      </c>
      <c r="Y363" s="117" t="str">
        <f>IF(登録済データ!$B366&lt;&gt;0,登録済データ!W366,"")</f>
        <v/>
      </c>
      <c r="Z363" s="117" t="str">
        <f>IF(登録済データ!$B366&lt;&gt;0,登録済データ!X366,"")</f>
        <v/>
      </c>
      <c r="AA363" s="78" t="str">
        <f>IF($F363&lt;&gt;"",登録済データ!$C$4,"")</f>
        <v/>
      </c>
      <c r="AB363" s="78"/>
      <c r="AC363" s="78"/>
      <c r="AD363" s="117"/>
      <c r="AE363" s="78"/>
    </row>
    <row r="364" spans="1:31" s="120" customFormat="1" ht="13.5" customHeight="1">
      <c r="A364" s="37"/>
      <c r="B364" s="138" t="str">
        <f>IF($F364&lt;&gt;"",登録済データ!$C$2,"")</f>
        <v/>
      </c>
      <c r="C364" s="138" t="str">
        <f>IF($F364&lt;&gt;"",IF($I$1="企業コード3桁",LEFT(登録済データ!$C$3,3),LEFT(登録済データ!$C$3,6)),"")</f>
        <v/>
      </c>
      <c r="D364" s="138"/>
      <c r="E364" s="139" t="str">
        <f>IF(登録済データ!$B367&lt;&gt;0,登録済データ!C367,"")</f>
        <v/>
      </c>
      <c r="F364" s="139" t="str">
        <f>IF(登録済データ!$B367&lt;&gt;0,登録済データ!D367,"")</f>
        <v/>
      </c>
      <c r="G364" s="130" t="str">
        <f>IF(登録済データ!$B367&lt;&gt;0,登録済データ!E367,"")</f>
        <v/>
      </c>
      <c r="H364" s="125" t="str">
        <f>IF(登録済データ!$B367&lt;&gt;0,IF(登録済データ!F367&lt;&gt;"",登録済データ!F367,""),"")</f>
        <v/>
      </c>
      <c r="I364" s="125" t="str">
        <f>IF(登録済データ!$B367&lt;&gt;0,IF(登録済データ!G367&lt;&gt;"",登録済データ!G367,""),"")</f>
        <v/>
      </c>
      <c r="J364" s="125" t="str">
        <f>IF(登録済データ!$B367&lt;&gt;0,IF(登録済データ!H367&lt;&gt;"",登録済データ!H367,""),"")</f>
        <v/>
      </c>
      <c r="K364" s="125" t="str">
        <f>IF(登録済データ!$B367&lt;&gt;0,IF(登録済データ!I367&lt;&gt;"",登録済データ!I367,""),"")</f>
        <v/>
      </c>
      <c r="L364" s="117" t="str">
        <f>IF(登録済データ!$B367&lt;&gt;0,登録済データ!J367,"")</f>
        <v/>
      </c>
      <c r="M364" s="117" t="str">
        <f>IF(登録済データ!$B367&lt;&gt;0,登録済データ!K367,"")</f>
        <v/>
      </c>
      <c r="N364" s="117" t="str">
        <f>IF(登録済データ!$B367&lt;&gt;0,登録済データ!L367,"")</f>
        <v/>
      </c>
      <c r="O364" s="117" t="str">
        <f>IF(登録済データ!$B367&lt;&gt;0,登録済データ!M367,"")</f>
        <v/>
      </c>
      <c r="P364" s="117" t="str">
        <f>IF(登録済データ!$B367&lt;&gt;0,登録済データ!N367,"")</f>
        <v/>
      </c>
      <c r="Q364" s="117" t="str">
        <f>IF(登録済データ!$B367&lt;&gt;0,登録済データ!O367,"")</f>
        <v/>
      </c>
      <c r="R364" s="117" t="str">
        <f>IF(登録済データ!$B367&lt;&gt;0,登録済データ!P367,"")</f>
        <v/>
      </c>
      <c r="S364" s="117" t="str">
        <f>IF(登録済データ!$B367&lt;&gt;0,登録済データ!Q367,"")</f>
        <v/>
      </c>
      <c r="T364" s="117" t="str">
        <f>IF(登録済データ!$B367&lt;&gt;0,登録済データ!R367,"")</f>
        <v/>
      </c>
      <c r="U364" s="117" t="str">
        <f>IF(登録済データ!$B367&lt;&gt;0,登録済データ!S367,"")</f>
        <v/>
      </c>
      <c r="V364" s="117" t="str">
        <f>IF(登録済データ!$B367&lt;&gt;0,登録済データ!T367,"")</f>
        <v/>
      </c>
      <c r="W364" s="117" t="str">
        <f>IF(登録済データ!$B367&lt;&gt;0,登録済データ!U367,"")</f>
        <v/>
      </c>
      <c r="X364" s="117" t="str">
        <f>IF(登録済データ!$B367&lt;&gt;0,登録済データ!V367,"")</f>
        <v/>
      </c>
      <c r="Y364" s="117" t="str">
        <f>IF(登録済データ!$B367&lt;&gt;0,登録済データ!W367,"")</f>
        <v/>
      </c>
      <c r="Z364" s="117" t="str">
        <f>IF(登録済データ!$B367&lt;&gt;0,登録済データ!X367,"")</f>
        <v/>
      </c>
      <c r="AA364" s="78" t="str">
        <f>IF($F364&lt;&gt;"",登録済データ!$C$4,"")</f>
        <v/>
      </c>
      <c r="AB364" s="78"/>
      <c r="AC364" s="78"/>
      <c r="AD364" s="117"/>
      <c r="AE364" s="78"/>
    </row>
    <row r="365" spans="1:31" s="120" customFormat="1" ht="13.5" customHeight="1">
      <c r="A365" s="37"/>
      <c r="B365" s="138" t="str">
        <f>IF($F365&lt;&gt;"",登録済データ!$C$2,"")</f>
        <v/>
      </c>
      <c r="C365" s="138" t="str">
        <f>IF($F365&lt;&gt;"",IF($I$1="企業コード3桁",LEFT(登録済データ!$C$3,3),LEFT(登録済データ!$C$3,6)),"")</f>
        <v/>
      </c>
      <c r="D365" s="138"/>
      <c r="E365" s="139" t="str">
        <f>IF(登録済データ!$B368&lt;&gt;0,登録済データ!C368,"")</f>
        <v/>
      </c>
      <c r="F365" s="139" t="str">
        <f>IF(登録済データ!$B368&lt;&gt;0,登録済データ!D368,"")</f>
        <v/>
      </c>
      <c r="G365" s="130" t="str">
        <f>IF(登録済データ!$B368&lt;&gt;0,登録済データ!E368,"")</f>
        <v/>
      </c>
      <c r="H365" s="125" t="str">
        <f>IF(登録済データ!$B368&lt;&gt;0,IF(登録済データ!F368&lt;&gt;"",登録済データ!F368,""),"")</f>
        <v/>
      </c>
      <c r="I365" s="125" t="str">
        <f>IF(登録済データ!$B368&lt;&gt;0,IF(登録済データ!G368&lt;&gt;"",登録済データ!G368,""),"")</f>
        <v/>
      </c>
      <c r="J365" s="125" t="str">
        <f>IF(登録済データ!$B368&lt;&gt;0,IF(登録済データ!H368&lt;&gt;"",登録済データ!H368,""),"")</f>
        <v/>
      </c>
      <c r="K365" s="125" t="str">
        <f>IF(登録済データ!$B368&lt;&gt;0,IF(登録済データ!I368&lt;&gt;"",登録済データ!I368,""),"")</f>
        <v/>
      </c>
      <c r="L365" s="117" t="str">
        <f>IF(登録済データ!$B368&lt;&gt;0,登録済データ!J368,"")</f>
        <v/>
      </c>
      <c r="M365" s="117" t="str">
        <f>IF(登録済データ!$B368&lt;&gt;0,登録済データ!K368,"")</f>
        <v/>
      </c>
      <c r="N365" s="117" t="str">
        <f>IF(登録済データ!$B368&lt;&gt;0,登録済データ!L368,"")</f>
        <v/>
      </c>
      <c r="O365" s="117" t="str">
        <f>IF(登録済データ!$B368&lt;&gt;0,登録済データ!M368,"")</f>
        <v/>
      </c>
      <c r="P365" s="117" t="str">
        <f>IF(登録済データ!$B368&lt;&gt;0,登録済データ!N368,"")</f>
        <v/>
      </c>
      <c r="Q365" s="117" t="str">
        <f>IF(登録済データ!$B368&lt;&gt;0,登録済データ!O368,"")</f>
        <v/>
      </c>
      <c r="R365" s="117" t="str">
        <f>IF(登録済データ!$B368&lt;&gt;0,登録済データ!P368,"")</f>
        <v/>
      </c>
      <c r="S365" s="117" t="str">
        <f>IF(登録済データ!$B368&lt;&gt;0,登録済データ!Q368,"")</f>
        <v/>
      </c>
      <c r="T365" s="117" t="str">
        <f>IF(登録済データ!$B368&lt;&gt;0,登録済データ!R368,"")</f>
        <v/>
      </c>
      <c r="U365" s="117" t="str">
        <f>IF(登録済データ!$B368&lt;&gt;0,登録済データ!S368,"")</f>
        <v/>
      </c>
      <c r="V365" s="117" t="str">
        <f>IF(登録済データ!$B368&lt;&gt;0,登録済データ!T368,"")</f>
        <v/>
      </c>
      <c r="W365" s="117" t="str">
        <f>IF(登録済データ!$B368&lt;&gt;0,登録済データ!U368,"")</f>
        <v/>
      </c>
      <c r="X365" s="117" t="str">
        <f>IF(登録済データ!$B368&lt;&gt;0,登録済データ!V368,"")</f>
        <v/>
      </c>
      <c r="Y365" s="117" t="str">
        <f>IF(登録済データ!$B368&lt;&gt;0,登録済データ!W368,"")</f>
        <v/>
      </c>
      <c r="Z365" s="117" t="str">
        <f>IF(登録済データ!$B368&lt;&gt;0,登録済データ!X368,"")</f>
        <v/>
      </c>
      <c r="AA365" s="78" t="str">
        <f>IF($F365&lt;&gt;"",登録済データ!$C$4,"")</f>
        <v/>
      </c>
      <c r="AB365" s="78"/>
      <c r="AC365" s="78"/>
      <c r="AD365" s="117"/>
      <c r="AE365" s="78"/>
    </row>
    <row r="366" spans="1:31" s="120" customFormat="1" ht="13.5" customHeight="1">
      <c r="A366" s="37"/>
      <c r="B366" s="138" t="str">
        <f>IF($F366&lt;&gt;"",登録済データ!$C$2,"")</f>
        <v/>
      </c>
      <c r="C366" s="138" t="str">
        <f>IF($F366&lt;&gt;"",IF($I$1="企業コード3桁",LEFT(登録済データ!$C$3,3),LEFT(登録済データ!$C$3,6)),"")</f>
        <v/>
      </c>
      <c r="D366" s="138"/>
      <c r="E366" s="139" t="str">
        <f>IF(登録済データ!$B369&lt;&gt;0,登録済データ!C369,"")</f>
        <v/>
      </c>
      <c r="F366" s="139" t="str">
        <f>IF(登録済データ!$B369&lt;&gt;0,登録済データ!D369,"")</f>
        <v/>
      </c>
      <c r="G366" s="130" t="str">
        <f>IF(登録済データ!$B369&lt;&gt;0,登録済データ!E369,"")</f>
        <v/>
      </c>
      <c r="H366" s="125" t="str">
        <f>IF(登録済データ!$B369&lt;&gt;0,IF(登録済データ!F369&lt;&gt;"",登録済データ!F369,""),"")</f>
        <v/>
      </c>
      <c r="I366" s="125" t="str">
        <f>IF(登録済データ!$B369&lt;&gt;0,IF(登録済データ!G369&lt;&gt;"",登録済データ!G369,""),"")</f>
        <v/>
      </c>
      <c r="J366" s="125" t="str">
        <f>IF(登録済データ!$B369&lt;&gt;0,IF(登録済データ!H369&lt;&gt;"",登録済データ!H369,""),"")</f>
        <v/>
      </c>
      <c r="K366" s="125" t="str">
        <f>IF(登録済データ!$B369&lt;&gt;0,IF(登録済データ!I369&lt;&gt;"",登録済データ!I369,""),"")</f>
        <v/>
      </c>
      <c r="L366" s="117" t="str">
        <f>IF(登録済データ!$B369&lt;&gt;0,登録済データ!J369,"")</f>
        <v/>
      </c>
      <c r="M366" s="117" t="str">
        <f>IF(登録済データ!$B369&lt;&gt;0,登録済データ!K369,"")</f>
        <v/>
      </c>
      <c r="N366" s="117" t="str">
        <f>IF(登録済データ!$B369&lt;&gt;0,登録済データ!L369,"")</f>
        <v/>
      </c>
      <c r="O366" s="117" t="str">
        <f>IF(登録済データ!$B369&lt;&gt;0,登録済データ!M369,"")</f>
        <v/>
      </c>
      <c r="P366" s="117" t="str">
        <f>IF(登録済データ!$B369&lt;&gt;0,登録済データ!N369,"")</f>
        <v/>
      </c>
      <c r="Q366" s="117" t="str">
        <f>IF(登録済データ!$B369&lt;&gt;0,登録済データ!O369,"")</f>
        <v/>
      </c>
      <c r="R366" s="117" t="str">
        <f>IF(登録済データ!$B369&lt;&gt;0,登録済データ!P369,"")</f>
        <v/>
      </c>
      <c r="S366" s="117" t="str">
        <f>IF(登録済データ!$B369&lt;&gt;0,登録済データ!Q369,"")</f>
        <v/>
      </c>
      <c r="T366" s="117" t="str">
        <f>IF(登録済データ!$B369&lt;&gt;0,登録済データ!R369,"")</f>
        <v/>
      </c>
      <c r="U366" s="117" t="str">
        <f>IF(登録済データ!$B369&lt;&gt;0,登録済データ!S369,"")</f>
        <v/>
      </c>
      <c r="V366" s="117" t="str">
        <f>IF(登録済データ!$B369&lt;&gt;0,登録済データ!T369,"")</f>
        <v/>
      </c>
      <c r="W366" s="117" t="str">
        <f>IF(登録済データ!$B369&lt;&gt;0,登録済データ!U369,"")</f>
        <v/>
      </c>
      <c r="X366" s="117" t="str">
        <f>IF(登録済データ!$B369&lt;&gt;0,登録済データ!V369,"")</f>
        <v/>
      </c>
      <c r="Y366" s="117" t="str">
        <f>IF(登録済データ!$B369&lt;&gt;0,登録済データ!W369,"")</f>
        <v/>
      </c>
      <c r="Z366" s="117" t="str">
        <f>IF(登録済データ!$B369&lt;&gt;0,登録済データ!X369,"")</f>
        <v/>
      </c>
      <c r="AA366" s="78" t="str">
        <f>IF($F366&lt;&gt;"",登録済データ!$C$4,"")</f>
        <v/>
      </c>
      <c r="AB366" s="78"/>
      <c r="AC366" s="78"/>
      <c r="AD366" s="117"/>
      <c r="AE366" s="78"/>
    </row>
    <row r="367" spans="1:31" s="120" customFormat="1" ht="13.5" customHeight="1">
      <c r="A367" s="37"/>
      <c r="B367" s="138" t="str">
        <f>IF($F367&lt;&gt;"",登録済データ!$C$2,"")</f>
        <v/>
      </c>
      <c r="C367" s="138" t="str">
        <f>IF($F367&lt;&gt;"",IF($I$1="企業コード3桁",LEFT(登録済データ!$C$3,3),LEFT(登録済データ!$C$3,6)),"")</f>
        <v/>
      </c>
      <c r="D367" s="138"/>
      <c r="E367" s="139" t="str">
        <f>IF(登録済データ!$B370&lt;&gt;0,登録済データ!C370,"")</f>
        <v/>
      </c>
      <c r="F367" s="139" t="str">
        <f>IF(登録済データ!$B370&lt;&gt;0,登録済データ!D370,"")</f>
        <v/>
      </c>
      <c r="G367" s="130" t="str">
        <f>IF(登録済データ!$B370&lt;&gt;0,登録済データ!E370,"")</f>
        <v/>
      </c>
      <c r="H367" s="125" t="str">
        <f>IF(登録済データ!$B370&lt;&gt;0,IF(登録済データ!F370&lt;&gt;"",登録済データ!F370,""),"")</f>
        <v/>
      </c>
      <c r="I367" s="125" t="str">
        <f>IF(登録済データ!$B370&lt;&gt;0,IF(登録済データ!G370&lt;&gt;"",登録済データ!G370,""),"")</f>
        <v/>
      </c>
      <c r="J367" s="125" t="str">
        <f>IF(登録済データ!$B370&lt;&gt;0,IF(登録済データ!H370&lt;&gt;"",登録済データ!H370,""),"")</f>
        <v/>
      </c>
      <c r="K367" s="125" t="str">
        <f>IF(登録済データ!$B370&lt;&gt;0,IF(登録済データ!I370&lt;&gt;"",登録済データ!I370,""),"")</f>
        <v/>
      </c>
      <c r="L367" s="117" t="str">
        <f>IF(登録済データ!$B370&lt;&gt;0,登録済データ!J370,"")</f>
        <v/>
      </c>
      <c r="M367" s="117" t="str">
        <f>IF(登録済データ!$B370&lt;&gt;0,登録済データ!K370,"")</f>
        <v/>
      </c>
      <c r="N367" s="117" t="str">
        <f>IF(登録済データ!$B370&lt;&gt;0,登録済データ!L370,"")</f>
        <v/>
      </c>
      <c r="O367" s="117" t="str">
        <f>IF(登録済データ!$B370&lt;&gt;0,登録済データ!M370,"")</f>
        <v/>
      </c>
      <c r="P367" s="117" t="str">
        <f>IF(登録済データ!$B370&lt;&gt;0,登録済データ!N370,"")</f>
        <v/>
      </c>
      <c r="Q367" s="117" t="str">
        <f>IF(登録済データ!$B370&lt;&gt;0,登録済データ!O370,"")</f>
        <v/>
      </c>
      <c r="R367" s="117" t="str">
        <f>IF(登録済データ!$B370&lt;&gt;0,登録済データ!P370,"")</f>
        <v/>
      </c>
      <c r="S367" s="117" t="str">
        <f>IF(登録済データ!$B370&lt;&gt;0,登録済データ!Q370,"")</f>
        <v/>
      </c>
      <c r="T367" s="117" t="str">
        <f>IF(登録済データ!$B370&lt;&gt;0,登録済データ!R370,"")</f>
        <v/>
      </c>
      <c r="U367" s="117" t="str">
        <f>IF(登録済データ!$B370&lt;&gt;0,登録済データ!S370,"")</f>
        <v/>
      </c>
      <c r="V367" s="117" t="str">
        <f>IF(登録済データ!$B370&lt;&gt;0,登録済データ!T370,"")</f>
        <v/>
      </c>
      <c r="W367" s="117" t="str">
        <f>IF(登録済データ!$B370&lt;&gt;0,登録済データ!U370,"")</f>
        <v/>
      </c>
      <c r="X367" s="117" t="str">
        <f>IF(登録済データ!$B370&lt;&gt;0,登録済データ!V370,"")</f>
        <v/>
      </c>
      <c r="Y367" s="117" t="str">
        <f>IF(登録済データ!$B370&lt;&gt;0,登録済データ!W370,"")</f>
        <v/>
      </c>
      <c r="Z367" s="117" t="str">
        <f>IF(登録済データ!$B370&lt;&gt;0,登録済データ!X370,"")</f>
        <v/>
      </c>
      <c r="AA367" s="78" t="str">
        <f>IF($F367&lt;&gt;"",登録済データ!$C$4,"")</f>
        <v/>
      </c>
      <c r="AB367" s="78"/>
      <c r="AC367" s="78"/>
      <c r="AD367" s="117"/>
      <c r="AE367" s="78"/>
    </row>
    <row r="368" spans="1:31" s="120" customFormat="1" ht="13.5" customHeight="1">
      <c r="A368" s="37"/>
      <c r="B368" s="138" t="str">
        <f>IF($F368&lt;&gt;"",登録済データ!$C$2,"")</f>
        <v/>
      </c>
      <c r="C368" s="138" t="str">
        <f>IF($F368&lt;&gt;"",IF($I$1="企業コード3桁",LEFT(登録済データ!$C$3,3),LEFT(登録済データ!$C$3,6)),"")</f>
        <v/>
      </c>
      <c r="D368" s="138"/>
      <c r="E368" s="139" t="str">
        <f>IF(登録済データ!$B371&lt;&gt;0,登録済データ!C371,"")</f>
        <v/>
      </c>
      <c r="F368" s="139" t="str">
        <f>IF(登録済データ!$B371&lt;&gt;0,登録済データ!D371,"")</f>
        <v/>
      </c>
      <c r="G368" s="130" t="str">
        <f>IF(登録済データ!$B371&lt;&gt;0,登録済データ!E371,"")</f>
        <v/>
      </c>
      <c r="H368" s="125" t="str">
        <f>IF(登録済データ!$B371&lt;&gt;0,IF(登録済データ!F371&lt;&gt;"",登録済データ!F371,""),"")</f>
        <v/>
      </c>
      <c r="I368" s="125" t="str">
        <f>IF(登録済データ!$B371&lt;&gt;0,IF(登録済データ!G371&lt;&gt;"",登録済データ!G371,""),"")</f>
        <v/>
      </c>
      <c r="J368" s="125" t="str">
        <f>IF(登録済データ!$B371&lt;&gt;0,IF(登録済データ!H371&lt;&gt;"",登録済データ!H371,""),"")</f>
        <v/>
      </c>
      <c r="K368" s="125" t="str">
        <f>IF(登録済データ!$B371&lt;&gt;0,IF(登録済データ!I371&lt;&gt;"",登録済データ!I371,""),"")</f>
        <v/>
      </c>
      <c r="L368" s="117" t="str">
        <f>IF(登録済データ!$B371&lt;&gt;0,登録済データ!J371,"")</f>
        <v/>
      </c>
      <c r="M368" s="117" t="str">
        <f>IF(登録済データ!$B371&lt;&gt;0,登録済データ!K371,"")</f>
        <v/>
      </c>
      <c r="N368" s="117" t="str">
        <f>IF(登録済データ!$B371&lt;&gt;0,登録済データ!L371,"")</f>
        <v/>
      </c>
      <c r="O368" s="117" t="str">
        <f>IF(登録済データ!$B371&lt;&gt;0,登録済データ!M371,"")</f>
        <v/>
      </c>
      <c r="P368" s="117" t="str">
        <f>IF(登録済データ!$B371&lt;&gt;0,登録済データ!N371,"")</f>
        <v/>
      </c>
      <c r="Q368" s="117" t="str">
        <f>IF(登録済データ!$B371&lt;&gt;0,登録済データ!O371,"")</f>
        <v/>
      </c>
      <c r="R368" s="117" t="str">
        <f>IF(登録済データ!$B371&lt;&gt;0,登録済データ!P371,"")</f>
        <v/>
      </c>
      <c r="S368" s="117" t="str">
        <f>IF(登録済データ!$B371&lt;&gt;0,登録済データ!Q371,"")</f>
        <v/>
      </c>
      <c r="T368" s="117" t="str">
        <f>IF(登録済データ!$B371&lt;&gt;0,登録済データ!R371,"")</f>
        <v/>
      </c>
      <c r="U368" s="117" t="str">
        <f>IF(登録済データ!$B371&lt;&gt;0,登録済データ!S371,"")</f>
        <v/>
      </c>
      <c r="V368" s="117" t="str">
        <f>IF(登録済データ!$B371&lt;&gt;0,登録済データ!T371,"")</f>
        <v/>
      </c>
      <c r="W368" s="117" t="str">
        <f>IF(登録済データ!$B371&lt;&gt;0,登録済データ!U371,"")</f>
        <v/>
      </c>
      <c r="X368" s="117" t="str">
        <f>IF(登録済データ!$B371&lt;&gt;0,登録済データ!V371,"")</f>
        <v/>
      </c>
      <c r="Y368" s="117" t="str">
        <f>IF(登録済データ!$B371&lt;&gt;0,登録済データ!W371,"")</f>
        <v/>
      </c>
      <c r="Z368" s="117" t="str">
        <f>IF(登録済データ!$B371&lt;&gt;0,登録済データ!X371,"")</f>
        <v/>
      </c>
      <c r="AA368" s="78" t="str">
        <f>IF($F368&lt;&gt;"",登録済データ!$C$4,"")</f>
        <v/>
      </c>
      <c r="AB368" s="78"/>
      <c r="AC368" s="78"/>
      <c r="AD368" s="117"/>
      <c r="AE368" s="78"/>
    </row>
    <row r="369" spans="1:31" s="120" customFormat="1" ht="13.5" customHeight="1">
      <c r="A369" s="37"/>
      <c r="B369" s="138" t="str">
        <f>IF($F369&lt;&gt;"",登録済データ!$C$2,"")</f>
        <v/>
      </c>
      <c r="C369" s="138" t="str">
        <f>IF($F369&lt;&gt;"",IF($I$1="企業コード3桁",LEFT(登録済データ!$C$3,3),LEFT(登録済データ!$C$3,6)),"")</f>
        <v/>
      </c>
      <c r="D369" s="138"/>
      <c r="E369" s="139" t="str">
        <f>IF(登録済データ!$B372&lt;&gt;0,登録済データ!C372,"")</f>
        <v/>
      </c>
      <c r="F369" s="139" t="str">
        <f>IF(登録済データ!$B372&lt;&gt;0,登録済データ!D372,"")</f>
        <v/>
      </c>
      <c r="G369" s="130" t="str">
        <f>IF(登録済データ!$B372&lt;&gt;0,登録済データ!E372,"")</f>
        <v/>
      </c>
      <c r="H369" s="125" t="str">
        <f>IF(登録済データ!$B372&lt;&gt;0,IF(登録済データ!F372&lt;&gt;"",登録済データ!F372,""),"")</f>
        <v/>
      </c>
      <c r="I369" s="125" t="str">
        <f>IF(登録済データ!$B372&lt;&gt;0,IF(登録済データ!G372&lt;&gt;"",登録済データ!G372,""),"")</f>
        <v/>
      </c>
      <c r="J369" s="125" t="str">
        <f>IF(登録済データ!$B372&lt;&gt;0,IF(登録済データ!H372&lt;&gt;"",登録済データ!H372,""),"")</f>
        <v/>
      </c>
      <c r="K369" s="125" t="str">
        <f>IF(登録済データ!$B372&lt;&gt;0,IF(登録済データ!I372&lt;&gt;"",登録済データ!I372,""),"")</f>
        <v/>
      </c>
      <c r="L369" s="117" t="str">
        <f>IF(登録済データ!$B372&lt;&gt;0,登録済データ!J372,"")</f>
        <v/>
      </c>
      <c r="M369" s="117" t="str">
        <f>IF(登録済データ!$B372&lt;&gt;0,登録済データ!K372,"")</f>
        <v/>
      </c>
      <c r="N369" s="117" t="str">
        <f>IF(登録済データ!$B372&lt;&gt;0,登録済データ!L372,"")</f>
        <v/>
      </c>
      <c r="O369" s="117" t="str">
        <f>IF(登録済データ!$B372&lt;&gt;0,登録済データ!M372,"")</f>
        <v/>
      </c>
      <c r="P369" s="117" t="str">
        <f>IF(登録済データ!$B372&lt;&gt;0,登録済データ!N372,"")</f>
        <v/>
      </c>
      <c r="Q369" s="117" t="str">
        <f>IF(登録済データ!$B372&lt;&gt;0,登録済データ!O372,"")</f>
        <v/>
      </c>
      <c r="R369" s="117" t="str">
        <f>IF(登録済データ!$B372&lt;&gt;0,登録済データ!P372,"")</f>
        <v/>
      </c>
      <c r="S369" s="117" t="str">
        <f>IF(登録済データ!$B372&lt;&gt;0,登録済データ!Q372,"")</f>
        <v/>
      </c>
      <c r="T369" s="117" t="str">
        <f>IF(登録済データ!$B372&lt;&gt;0,登録済データ!R372,"")</f>
        <v/>
      </c>
      <c r="U369" s="117" t="str">
        <f>IF(登録済データ!$B372&lt;&gt;0,登録済データ!S372,"")</f>
        <v/>
      </c>
      <c r="V369" s="117" t="str">
        <f>IF(登録済データ!$B372&lt;&gt;0,登録済データ!T372,"")</f>
        <v/>
      </c>
      <c r="W369" s="117" t="str">
        <f>IF(登録済データ!$B372&lt;&gt;0,登録済データ!U372,"")</f>
        <v/>
      </c>
      <c r="X369" s="117" t="str">
        <f>IF(登録済データ!$B372&lt;&gt;0,登録済データ!V372,"")</f>
        <v/>
      </c>
      <c r="Y369" s="117" t="str">
        <f>IF(登録済データ!$B372&lt;&gt;0,登録済データ!W372,"")</f>
        <v/>
      </c>
      <c r="Z369" s="117" t="str">
        <f>IF(登録済データ!$B372&lt;&gt;0,登録済データ!X372,"")</f>
        <v/>
      </c>
      <c r="AA369" s="78" t="str">
        <f>IF($F369&lt;&gt;"",登録済データ!$C$4,"")</f>
        <v/>
      </c>
      <c r="AB369" s="78"/>
      <c r="AC369" s="78"/>
      <c r="AD369" s="117"/>
      <c r="AE369" s="78"/>
    </row>
    <row r="370" spans="1:31" s="120" customFormat="1" ht="13.5" customHeight="1">
      <c r="A370" s="37"/>
      <c r="B370" s="138" t="str">
        <f>IF($F370&lt;&gt;"",登録済データ!$C$2,"")</f>
        <v/>
      </c>
      <c r="C370" s="138" t="str">
        <f>IF($F370&lt;&gt;"",IF($I$1="企業コード3桁",LEFT(登録済データ!$C$3,3),LEFT(登録済データ!$C$3,6)),"")</f>
        <v/>
      </c>
      <c r="D370" s="138"/>
      <c r="E370" s="139" t="str">
        <f>IF(登録済データ!$B373&lt;&gt;0,登録済データ!C373,"")</f>
        <v/>
      </c>
      <c r="F370" s="139" t="str">
        <f>IF(登録済データ!$B373&lt;&gt;0,登録済データ!D373,"")</f>
        <v/>
      </c>
      <c r="G370" s="130" t="str">
        <f>IF(登録済データ!$B373&lt;&gt;0,登録済データ!E373,"")</f>
        <v/>
      </c>
      <c r="H370" s="125" t="str">
        <f>IF(登録済データ!$B373&lt;&gt;0,IF(登録済データ!F373&lt;&gt;"",登録済データ!F373,""),"")</f>
        <v/>
      </c>
      <c r="I370" s="125" t="str">
        <f>IF(登録済データ!$B373&lt;&gt;0,IF(登録済データ!G373&lt;&gt;"",登録済データ!G373,""),"")</f>
        <v/>
      </c>
      <c r="J370" s="125" t="str">
        <f>IF(登録済データ!$B373&lt;&gt;0,IF(登録済データ!H373&lt;&gt;"",登録済データ!H373,""),"")</f>
        <v/>
      </c>
      <c r="K370" s="125" t="str">
        <f>IF(登録済データ!$B373&lt;&gt;0,IF(登録済データ!I373&lt;&gt;"",登録済データ!I373,""),"")</f>
        <v/>
      </c>
      <c r="L370" s="117" t="str">
        <f>IF(登録済データ!$B373&lt;&gt;0,登録済データ!J373,"")</f>
        <v/>
      </c>
      <c r="M370" s="117" t="str">
        <f>IF(登録済データ!$B373&lt;&gt;0,登録済データ!K373,"")</f>
        <v/>
      </c>
      <c r="N370" s="117" t="str">
        <f>IF(登録済データ!$B373&lt;&gt;0,登録済データ!L373,"")</f>
        <v/>
      </c>
      <c r="O370" s="117" t="str">
        <f>IF(登録済データ!$B373&lt;&gt;0,登録済データ!M373,"")</f>
        <v/>
      </c>
      <c r="P370" s="117" t="str">
        <f>IF(登録済データ!$B373&lt;&gt;0,登録済データ!N373,"")</f>
        <v/>
      </c>
      <c r="Q370" s="117" t="str">
        <f>IF(登録済データ!$B373&lt;&gt;0,登録済データ!O373,"")</f>
        <v/>
      </c>
      <c r="R370" s="117" t="str">
        <f>IF(登録済データ!$B373&lt;&gt;0,登録済データ!P373,"")</f>
        <v/>
      </c>
      <c r="S370" s="117" t="str">
        <f>IF(登録済データ!$B373&lt;&gt;0,登録済データ!Q373,"")</f>
        <v/>
      </c>
      <c r="T370" s="117" t="str">
        <f>IF(登録済データ!$B373&lt;&gt;0,登録済データ!R373,"")</f>
        <v/>
      </c>
      <c r="U370" s="117" t="str">
        <f>IF(登録済データ!$B373&lt;&gt;0,登録済データ!S373,"")</f>
        <v/>
      </c>
      <c r="V370" s="117" t="str">
        <f>IF(登録済データ!$B373&lt;&gt;0,登録済データ!T373,"")</f>
        <v/>
      </c>
      <c r="W370" s="117" t="str">
        <f>IF(登録済データ!$B373&lt;&gt;0,登録済データ!U373,"")</f>
        <v/>
      </c>
      <c r="X370" s="117" t="str">
        <f>IF(登録済データ!$B373&lt;&gt;0,登録済データ!V373,"")</f>
        <v/>
      </c>
      <c r="Y370" s="117" t="str">
        <f>IF(登録済データ!$B373&lt;&gt;0,登録済データ!W373,"")</f>
        <v/>
      </c>
      <c r="Z370" s="117" t="str">
        <f>IF(登録済データ!$B373&lt;&gt;0,登録済データ!X373,"")</f>
        <v/>
      </c>
      <c r="AA370" s="78" t="str">
        <f>IF($F370&lt;&gt;"",登録済データ!$C$4,"")</f>
        <v/>
      </c>
      <c r="AB370" s="78"/>
      <c r="AC370" s="78"/>
      <c r="AD370" s="117"/>
      <c r="AE370" s="78"/>
    </row>
    <row r="371" spans="1:31" s="120" customFormat="1" ht="13.5" customHeight="1">
      <c r="A371" s="37"/>
      <c r="B371" s="138" t="str">
        <f>IF($F371&lt;&gt;"",登録済データ!$C$2,"")</f>
        <v/>
      </c>
      <c r="C371" s="138" t="str">
        <f>IF($F371&lt;&gt;"",IF($I$1="企業コード3桁",LEFT(登録済データ!$C$3,3),LEFT(登録済データ!$C$3,6)),"")</f>
        <v/>
      </c>
      <c r="D371" s="138"/>
      <c r="E371" s="139" t="str">
        <f>IF(登録済データ!$B374&lt;&gt;0,登録済データ!C374,"")</f>
        <v/>
      </c>
      <c r="F371" s="139" t="str">
        <f>IF(登録済データ!$B374&lt;&gt;0,登録済データ!D374,"")</f>
        <v/>
      </c>
      <c r="G371" s="130" t="str">
        <f>IF(登録済データ!$B374&lt;&gt;0,登録済データ!E374,"")</f>
        <v/>
      </c>
      <c r="H371" s="125" t="str">
        <f>IF(登録済データ!$B374&lt;&gt;0,IF(登録済データ!F374&lt;&gt;"",登録済データ!F374,""),"")</f>
        <v/>
      </c>
      <c r="I371" s="125" t="str">
        <f>IF(登録済データ!$B374&lt;&gt;0,IF(登録済データ!G374&lt;&gt;"",登録済データ!G374,""),"")</f>
        <v/>
      </c>
      <c r="J371" s="125" t="str">
        <f>IF(登録済データ!$B374&lt;&gt;0,IF(登録済データ!H374&lt;&gt;"",登録済データ!H374,""),"")</f>
        <v/>
      </c>
      <c r="K371" s="125" t="str">
        <f>IF(登録済データ!$B374&lt;&gt;0,IF(登録済データ!I374&lt;&gt;"",登録済データ!I374,""),"")</f>
        <v/>
      </c>
      <c r="L371" s="117" t="str">
        <f>IF(登録済データ!$B374&lt;&gt;0,登録済データ!J374,"")</f>
        <v/>
      </c>
      <c r="M371" s="117" t="str">
        <f>IF(登録済データ!$B374&lt;&gt;0,登録済データ!K374,"")</f>
        <v/>
      </c>
      <c r="N371" s="117" t="str">
        <f>IF(登録済データ!$B374&lt;&gt;0,登録済データ!L374,"")</f>
        <v/>
      </c>
      <c r="O371" s="117" t="str">
        <f>IF(登録済データ!$B374&lt;&gt;0,登録済データ!M374,"")</f>
        <v/>
      </c>
      <c r="P371" s="117" t="str">
        <f>IF(登録済データ!$B374&lt;&gt;0,登録済データ!N374,"")</f>
        <v/>
      </c>
      <c r="Q371" s="117" t="str">
        <f>IF(登録済データ!$B374&lt;&gt;0,登録済データ!O374,"")</f>
        <v/>
      </c>
      <c r="R371" s="117" t="str">
        <f>IF(登録済データ!$B374&lt;&gt;0,登録済データ!P374,"")</f>
        <v/>
      </c>
      <c r="S371" s="117" t="str">
        <f>IF(登録済データ!$B374&lt;&gt;0,登録済データ!Q374,"")</f>
        <v/>
      </c>
      <c r="T371" s="117" t="str">
        <f>IF(登録済データ!$B374&lt;&gt;0,登録済データ!R374,"")</f>
        <v/>
      </c>
      <c r="U371" s="117" t="str">
        <f>IF(登録済データ!$B374&lt;&gt;0,登録済データ!S374,"")</f>
        <v/>
      </c>
      <c r="V371" s="117" t="str">
        <f>IF(登録済データ!$B374&lt;&gt;0,登録済データ!T374,"")</f>
        <v/>
      </c>
      <c r="W371" s="117" t="str">
        <f>IF(登録済データ!$B374&lt;&gt;0,登録済データ!U374,"")</f>
        <v/>
      </c>
      <c r="X371" s="117" t="str">
        <f>IF(登録済データ!$B374&lt;&gt;0,登録済データ!V374,"")</f>
        <v/>
      </c>
      <c r="Y371" s="117" t="str">
        <f>IF(登録済データ!$B374&lt;&gt;0,登録済データ!W374,"")</f>
        <v/>
      </c>
      <c r="Z371" s="117" t="str">
        <f>IF(登録済データ!$B374&lt;&gt;0,登録済データ!X374,"")</f>
        <v/>
      </c>
      <c r="AA371" s="78" t="str">
        <f>IF($F371&lt;&gt;"",登録済データ!$C$4,"")</f>
        <v/>
      </c>
      <c r="AB371" s="78"/>
      <c r="AC371" s="78"/>
      <c r="AD371" s="117"/>
      <c r="AE371" s="78"/>
    </row>
    <row r="372" spans="1:31" s="120" customFormat="1" ht="13.5" customHeight="1">
      <c r="A372" s="37"/>
      <c r="B372" s="138" t="str">
        <f>IF($F372&lt;&gt;"",登録済データ!$C$2,"")</f>
        <v/>
      </c>
      <c r="C372" s="138" t="str">
        <f>IF($F372&lt;&gt;"",IF($I$1="企業コード3桁",LEFT(登録済データ!$C$3,3),LEFT(登録済データ!$C$3,6)),"")</f>
        <v/>
      </c>
      <c r="D372" s="138"/>
      <c r="E372" s="139" t="str">
        <f>IF(登録済データ!$B375&lt;&gt;0,登録済データ!C375,"")</f>
        <v/>
      </c>
      <c r="F372" s="139" t="str">
        <f>IF(登録済データ!$B375&lt;&gt;0,登録済データ!D375,"")</f>
        <v/>
      </c>
      <c r="G372" s="130" t="str">
        <f>IF(登録済データ!$B375&lt;&gt;0,登録済データ!E375,"")</f>
        <v/>
      </c>
      <c r="H372" s="125" t="str">
        <f>IF(登録済データ!$B375&lt;&gt;0,IF(登録済データ!F375&lt;&gt;"",登録済データ!F375,""),"")</f>
        <v/>
      </c>
      <c r="I372" s="125" t="str">
        <f>IF(登録済データ!$B375&lt;&gt;0,IF(登録済データ!G375&lt;&gt;"",登録済データ!G375,""),"")</f>
        <v/>
      </c>
      <c r="J372" s="125" t="str">
        <f>IF(登録済データ!$B375&lt;&gt;0,IF(登録済データ!H375&lt;&gt;"",登録済データ!H375,""),"")</f>
        <v/>
      </c>
      <c r="K372" s="125" t="str">
        <f>IF(登録済データ!$B375&lt;&gt;0,IF(登録済データ!I375&lt;&gt;"",登録済データ!I375,""),"")</f>
        <v/>
      </c>
      <c r="L372" s="117" t="str">
        <f>IF(登録済データ!$B375&lt;&gt;0,登録済データ!J375,"")</f>
        <v/>
      </c>
      <c r="M372" s="117" t="str">
        <f>IF(登録済データ!$B375&lt;&gt;0,登録済データ!K375,"")</f>
        <v/>
      </c>
      <c r="N372" s="117" t="str">
        <f>IF(登録済データ!$B375&lt;&gt;0,登録済データ!L375,"")</f>
        <v/>
      </c>
      <c r="O372" s="117" t="str">
        <f>IF(登録済データ!$B375&lt;&gt;0,登録済データ!M375,"")</f>
        <v/>
      </c>
      <c r="P372" s="117" t="str">
        <f>IF(登録済データ!$B375&lt;&gt;0,登録済データ!N375,"")</f>
        <v/>
      </c>
      <c r="Q372" s="117" t="str">
        <f>IF(登録済データ!$B375&lt;&gt;0,登録済データ!O375,"")</f>
        <v/>
      </c>
      <c r="R372" s="117" t="str">
        <f>IF(登録済データ!$B375&lt;&gt;0,登録済データ!P375,"")</f>
        <v/>
      </c>
      <c r="S372" s="117" t="str">
        <f>IF(登録済データ!$B375&lt;&gt;0,登録済データ!Q375,"")</f>
        <v/>
      </c>
      <c r="T372" s="117" t="str">
        <f>IF(登録済データ!$B375&lt;&gt;0,登録済データ!R375,"")</f>
        <v/>
      </c>
      <c r="U372" s="117" t="str">
        <f>IF(登録済データ!$B375&lt;&gt;0,登録済データ!S375,"")</f>
        <v/>
      </c>
      <c r="V372" s="117" t="str">
        <f>IF(登録済データ!$B375&lt;&gt;0,登録済データ!T375,"")</f>
        <v/>
      </c>
      <c r="W372" s="117" t="str">
        <f>IF(登録済データ!$B375&lt;&gt;0,登録済データ!U375,"")</f>
        <v/>
      </c>
      <c r="X372" s="117" t="str">
        <f>IF(登録済データ!$B375&lt;&gt;0,登録済データ!V375,"")</f>
        <v/>
      </c>
      <c r="Y372" s="117" t="str">
        <f>IF(登録済データ!$B375&lt;&gt;0,登録済データ!W375,"")</f>
        <v/>
      </c>
      <c r="Z372" s="117" t="str">
        <f>IF(登録済データ!$B375&lt;&gt;0,登録済データ!X375,"")</f>
        <v/>
      </c>
      <c r="AA372" s="78" t="str">
        <f>IF($F372&lt;&gt;"",登録済データ!$C$4,"")</f>
        <v/>
      </c>
      <c r="AB372" s="78"/>
      <c r="AC372" s="78"/>
      <c r="AD372" s="117"/>
      <c r="AE372" s="78"/>
    </row>
    <row r="373" spans="1:31" s="120" customFormat="1" ht="13.5" customHeight="1">
      <c r="A373" s="37"/>
      <c r="B373" s="138" t="str">
        <f>IF($F373&lt;&gt;"",登録済データ!$C$2,"")</f>
        <v/>
      </c>
      <c r="C373" s="138" t="str">
        <f>IF($F373&lt;&gt;"",IF($I$1="企業コード3桁",LEFT(登録済データ!$C$3,3),LEFT(登録済データ!$C$3,6)),"")</f>
        <v/>
      </c>
      <c r="D373" s="138"/>
      <c r="E373" s="139" t="str">
        <f>IF(登録済データ!$B376&lt;&gt;0,登録済データ!C376,"")</f>
        <v/>
      </c>
      <c r="F373" s="139" t="str">
        <f>IF(登録済データ!$B376&lt;&gt;0,登録済データ!D376,"")</f>
        <v/>
      </c>
      <c r="G373" s="130" t="str">
        <f>IF(登録済データ!$B376&lt;&gt;0,登録済データ!E376,"")</f>
        <v/>
      </c>
      <c r="H373" s="125" t="str">
        <f>IF(登録済データ!$B376&lt;&gt;0,IF(登録済データ!F376&lt;&gt;"",登録済データ!F376,""),"")</f>
        <v/>
      </c>
      <c r="I373" s="125" t="str">
        <f>IF(登録済データ!$B376&lt;&gt;0,IF(登録済データ!G376&lt;&gt;"",登録済データ!G376,""),"")</f>
        <v/>
      </c>
      <c r="J373" s="125" t="str">
        <f>IF(登録済データ!$B376&lt;&gt;0,IF(登録済データ!H376&lt;&gt;"",登録済データ!H376,""),"")</f>
        <v/>
      </c>
      <c r="K373" s="125" t="str">
        <f>IF(登録済データ!$B376&lt;&gt;0,IF(登録済データ!I376&lt;&gt;"",登録済データ!I376,""),"")</f>
        <v/>
      </c>
      <c r="L373" s="117" t="str">
        <f>IF(登録済データ!$B376&lt;&gt;0,登録済データ!J376,"")</f>
        <v/>
      </c>
      <c r="M373" s="117" t="str">
        <f>IF(登録済データ!$B376&lt;&gt;0,登録済データ!K376,"")</f>
        <v/>
      </c>
      <c r="N373" s="117" t="str">
        <f>IF(登録済データ!$B376&lt;&gt;0,登録済データ!L376,"")</f>
        <v/>
      </c>
      <c r="O373" s="117" t="str">
        <f>IF(登録済データ!$B376&lt;&gt;0,登録済データ!M376,"")</f>
        <v/>
      </c>
      <c r="P373" s="117" t="str">
        <f>IF(登録済データ!$B376&lt;&gt;0,登録済データ!N376,"")</f>
        <v/>
      </c>
      <c r="Q373" s="117" t="str">
        <f>IF(登録済データ!$B376&lt;&gt;0,登録済データ!O376,"")</f>
        <v/>
      </c>
      <c r="R373" s="117" t="str">
        <f>IF(登録済データ!$B376&lt;&gt;0,登録済データ!P376,"")</f>
        <v/>
      </c>
      <c r="S373" s="117" t="str">
        <f>IF(登録済データ!$B376&lt;&gt;0,登録済データ!Q376,"")</f>
        <v/>
      </c>
      <c r="T373" s="117" t="str">
        <f>IF(登録済データ!$B376&lt;&gt;0,登録済データ!R376,"")</f>
        <v/>
      </c>
      <c r="U373" s="117" t="str">
        <f>IF(登録済データ!$B376&lt;&gt;0,登録済データ!S376,"")</f>
        <v/>
      </c>
      <c r="V373" s="117" t="str">
        <f>IF(登録済データ!$B376&lt;&gt;0,登録済データ!T376,"")</f>
        <v/>
      </c>
      <c r="W373" s="117" t="str">
        <f>IF(登録済データ!$B376&lt;&gt;0,登録済データ!U376,"")</f>
        <v/>
      </c>
      <c r="X373" s="117" t="str">
        <f>IF(登録済データ!$B376&lt;&gt;0,登録済データ!V376,"")</f>
        <v/>
      </c>
      <c r="Y373" s="117" t="str">
        <f>IF(登録済データ!$B376&lt;&gt;0,登録済データ!W376,"")</f>
        <v/>
      </c>
      <c r="Z373" s="117" t="str">
        <f>IF(登録済データ!$B376&lt;&gt;0,登録済データ!X376,"")</f>
        <v/>
      </c>
      <c r="AA373" s="78" t="str">
        <f>IF($F373&lt;&gt;"",登録済データ!$C$4,"")</f>
        <v/>
      </c>
      <c r="AB373" s="78"/>
      <c r="AC373" s="78"/>
      <c r="AD373" s="117"/>
      <c r="AE373" s="78"/>
    </row>
    <row r="374" spans="1:31" s="120" customFormat="1" ht="13.5" customHeight="1">
      <c r="A374" s="37"/>
      <c r="B374" s="138" t="str">
        <f>IF($F374&lt;&gt;"",登録済データ!$C$2,"")</f>
        <v/>
      </c>
      <c r="C374" s="138" t="str">
        <f>IF($F374&lt;&gt;"",IF($I$1="企業コード3桁",LEFT(登録済データ!$C$3,3),LEFT(登録済データ!$C$3,6)),"")</f>
        <v/>
      </c>
      <c r="D374" s="138"/>
      <c r="E374" s="139" t="str">
        <f>IF(登録済データ!$B377&lt;&gt;0,登録済データ!C377,"")</f>
        <v/>
      </c>
      <c r="F374" s="139" t="str">
        <f>IF(登録済データ!$B377&lt;&gt;0,登録済データ!D377,"")</f>
        <v/>
      </c>
      <c r="G374" s="130" t="str">
        <f>IF(登録済データ!$B377&lt;&gt;0,登録済データ!E377,"")</f>
        <v/>
      </c>
      <c r="H374" s="125" t="str">
        <f>IF(登録済データ!$B377&lt;&gt;0,IF(登録済データ!F377&lt;&gt;"",登録済データ!F377,""),"")</f>
        <v/>
      </c>
      <c r="I374" s="125" t="str">
        <f>IF(登録済データ!$B377&lt;&gt;0,IF(登録済データ!G377&lt;&gt;"",登録済データ!G377,""),"")</f>
        <v/>
      </c>
      <c r="J374" s="125" t="str">
        <f>IF(登録済データ!$B377&lt;&gt;0,IF(登録済データ!H377&lt;&gt;"",登録済データ!H377,""),"")</f>
        <v/>
      </c>
      <c r="K374" s="125" t="str">
        <f>IF(登録済データ!$B377&lt;&gt;0,IF(登録済データ!I377&lt;&gt;"",登録済データ!I377,""),"")</f>
        <v/>
      </c>
      <c r="L374" s="117" t="str">
        <f>IF(登録済データ!$B377&lt;&gt;0,登録済データ!J377,"")</f>
        <v/>
      </c>
      <c r="M374" s="117" t="str">
        <f>IF(登録済データ!$B377&lt;&gt;0,登録済データ!K377,"")</f>
        <v/>
      </c>
      <c r="N374" s="117" t="str">
        <f>IF(登録済データ!$B377&lt;&gt;0,登録済データ!L377,"")</f>
        <v/>
      </c>
      <c r="O374" s="117" t="str">
        <f>IF(登録済データ!$B377&lt;&gt;0,登録済データ!M377,"")</f>
        <v/>
      </c>
      <c r="P374" s="117" t="str">
        <f>IF(登録済データ!$B377&lt;&gt;0,登録済データ!N377,"")</f>
        <v/>
      </c>
      <c r="Q374" s="117" t="str">
        <f>IF(登録済データ!$B377&lt;&gt;0,登録済データ!O377,"")</f>
        <v/>
      </c>
      <c r="R374" s="117" t="str">
        <f>IF(登録済データ!$B377&lt;&gt;0,登録済データ!P377,"")</f>
        <v/>
      </c>
      <c r="S374" s="117" t="str">
        <f>IF(登録済データ!$B377&lt;&gt;0,登録済データ!Q377,"")</f>
        <v/>
      </c>
      <c r="T374" s="117" t="str">
        <f>IF(登録済データ!$B377&lt;&gt;0,登録済データ!R377,"")</f>
        <v/>
      </c>
      <c r="U374" s="117" t="str">
        <f>IF(登録済データ!$B377&lt;&gt;0,登録済データ!S377,"")</f>
        <v/>
      </c>
      <c r="V374" s="117" t="str">
        <f>IF(登録済データ!$B377&lt;&gt;0,登録済データ!T377,"")</f>
        <v/>
      </c>
      <c r="W374" s="117" t="str">
        <f>IF(登録済データ!$B377&lt;&gt;0,登録済データ!U377,"")</f>
        <v/>
      </c>
      <c r="X374" s="117" t="str">
        <f>IF(登録済データ!$B377&lt;&gt;0,登録済データ!V377,"")</f>
        <v/>
      </c>
      <c r="Y374" s="117" t="str">
        <f>IF(登録済データ!$B377&lt;&gt;0,登録済データ!W377,"")</f>
        <v/>
      </c>
      <c r="Z374" s="117" t="str">
        <f>IF(登録済データ!$B377&lt;&gt;0,登録済データ!X377,"")</f>
        <v/>
      </c>
      <c r="AA374" s="78" t="str">
        <f>IF($F374&lt;&gt;"",登録済データ!$C$4,"")</f>
        <v/>
      </c>
      <c r="AB374" s="78"/>
      <c r="AC374" s="78"/>
      <c r="AD374" s="117"/>
      <c r="AE374" s="78"/>
    </row>
    <row r="375" spans="1:31" s="120" customFormat="1" ht="13.5" customHeight="1">
      <c r="A375" s="37"/>
      <c r="B375" s="138" t="str">
        <f>IF($F375&lt;&gt;"",登録済データ!$C$2,"")</f>
        <v/>
      </c>
      <c r="C375" s="138" t="str">
        <f>IF($F375&lt;&gt;"",IF($I$1="企業コード3桁",LEFT(登録済データ!$C$3,3),LEFT(登録済データ!$C$3,6)),"")</f>
        <v/>
      </c>
      <c r="D375" s="138"/>
      <c r="E375" s="139" t="str">
        <f>IF(登録済データ!$B378&lt;&gt;0,登録済データ!C378,"")</f>
        <v/>
      </c>
      <c r="F375" s="139" t="str">
        <f>IF(登録済データ!$B378&lt;&gt;0,登録済データ!D378,"")</f>
        <v/>
      </c>
      <c r="G375" s="130" t="str">
        <f>IF(登録済データ!$B378&lt;&gt;0,登録済データ!E378,"")</f>
        <v/>
      </c>
      <c r="H375" s="125" t="str">
        <f>IF(登録済データ!$B378&lt;&gt;0,IF(登録済データ!F378&lt;&gt;"",登録済データ!F378,""),"")</f>
        <v/>
      </c>
      <c r="I375" s="125" t="str">
        <f>IF(登録済データ!$B378&lt;&gt;0,IF(登録済データ!G378&lt;&gt;"",登録済データ!G378,""),"")</f>
        <v/>
      </c>
      <c r="J375" s="125" t="str">
        <f>IF(登録済データ!$B378&lt;&gt;0,IF(登録済データ!H378&lt;&gt;"",登録済データ!H378,""),"")</f>
        <v/>
      </c>
      <c r="K375" s="125" t="str">
        <f>IF(登録済データ!$B378&lt;&gt;0,IF(登録済データ!I378&lt;&gt;"",登録済データ!I378,""),"")</f>
        <v/>
      </c>
      <c r="L375" s="117" t="str">
        <f>IF(登録済データ!$B378&lt;&gt;0,登録済データ!J378,"")</f>
        <v/>
      </c>
      <c r="M375" s="117" t="str">
        <f>IF(登録済データ!$B378&lt;&gt;0,登録済データ!K378,"")</f>
        <v/>
      </c>
      <c r="N375" s="117" t="str">
        <f>IF(登録済データ!$B378&lt;&gt;0,登録済データ!L378,"")</f>
        <v/>
      </c>
      <c r="O375" s="117" t="str">
        <f>IF(登録済データ!$B378&lt;&gt;0,登録済データ!M378,"")</f>
        <v/>
      </c>
      <c r="P375" s="117" t="str">
        <f>IF(登録済データ!$B378&lt;&gt;0,登録済データ!N378,"")</f>
        <v/>
      </c>
      <c r="Q375" s="117" t="str">
        <f>IF(登録済データ!$B378&lt;&gt;0,登録済データ!O378,"")</f>
        <v/>
      </c>
      <c r="R375" s="117" t="str">
        <f>IF(登録済データ!$B378&lt;&gt;0,登録済データ!P378,"")</f>
        <v/>
      </c>
      <c r="S375" s="117" t="str">
        <f>IF(登録済データ!$B378&lt;&gt;0,登録済データ!Q378,"")</f>
        <v/>
      </c>
      <c r="T375" s="117" t="str">
        <f>IF(登録済データ!$B378&lt;&gt;0,登録済データ!R378,"")</f>
        <v/>
      </c>
      <c r="U375" s="117" t="str">
        <f>IF(登録済データ!$B378&lt;&gt;0,登録済データ!S378,"")</f>
        <v/>
      </c>
      <c r="V375" s="117" t="str">
        <f>IF(登録済データ!$B378&lt;&gt;0,登録済データ!T378,"")</f>
        <v/>
      </c>
      <c r="W375" s="117" t="str">
        <f>IF(登録済データ!$B378&lt;&gt;0,登録済データ!U378,"")</f>
        <v/>
      </c>
      <c r="X375" s="117" t="str">
        <f>IF(登録済データ!$B378&lt;&gt;0,登録済データ!V378,"")</f>
        <v/>
      </c>
      <c r="Y375" s="117" t="str">
        <f>IF(登録済データ!$B378&lt;&gt;0,登録済データ!W378,"")</f>
        <v/>
      </c>
      <c r="Z375" s="117" t="str">
        <f>IF(登録済データ!$B378&lt;&gt;0,登録済データ!X378,"")</f>
        <v/>
      </c>
      <c r="AA375" s="78" t="str">
        <f>IF($F375&lt;&gt;"",登録済データ!$C$4,"")</f>
        <v/>
      </c>
      <c r="AB375" s="78"/>
      <c r="AC375" s="78"/>
      <c r="AD375" s="117"/>
      <c r="AE375" s="78"/>
    </row>
    <row r="376" spans="1:31" s="120" customFormat="1" ht="13.5" customHeight="1">
      <c r="A376" s="37"/>
      <c r="B376" s="138" t="str">
        <f>IF($F376&lt;&gt;"",登録済データ!$C$2,"")</f>
        <v/>
      </c>
      <c r="C376" s="138" t="str">
        <f>IF($F376&lt;&gt;"",IF($I$1="企業コード3桁",LEFT(登録済データ!$C$3,3),LEFT(登録済データ!$C$3,6)),"")</f>
        <v/>
      </c>
      <c r="D376" s="138"/>
      <c r="E376" s="139" t="str">
        <f>IF(登録済データ!$B379&lt;&gt;0,登録済データ!C379,"")</f>
        <v/>
      </c>
      <c r="F376" s="139" t="str">
        <f>IF(登録済データ!$B379&lt;&gt;0,登録済データ!D379,"")</f>
        <v/>
      </c>
      <c r="G376" s="130" t="str">
        <f>IF(登録済データ!$B379&lt;&gt;0,登録済データ!E379,"")</f>
        <v/>
      </c>
      <c r="H376" s="125" t="str">
        <f>IF(登録済データ!$B379&lt;&gt;0,IF(登録済データ!F379&lt;&gt;"",登録済データ!F379,""),"")</f>
        <v/>
      </c>
      <c r="I376" s="125" t="str">
        <f>IF(登録済データ!$B379&lt;&gt;0,IF(登録済データ!G379&lt;&gt;"",登録済データ!G379,""),"")</f>
        <v/>
      </c>
      <c r="J376" s="125" t="str">
        <f>IF(登録済データ!$B379&lt;&gt;0,IF(登録済データ!H379&lt;&gt;"",登録済データ!H379,""),"")</f>
        <v/>
      </c>
      <c r="K376" s="125" t="str">
        <f>IF(登録済データ!$B379&lt;&gt;0,IF(登録済データ!I379&lt;&gt;"",登録済データ!I379,""),"")</f>
        <v/>
      </c>
      <c r="L376" s="117" t="str">
        <f>IF(登録済データ!$B379&lt;&gt;0,登録済データ!J379,"")</f>
        <v/>
      </c>
      <c r="M376" s="117" t="str">
        <f>IF(登録済データ!$B379&lt;&gt;0,登録済データ!K379,"")</f>
        <v/>
      </c>
      <c r="N376" s="117" t="str">
        <f>IF(登録済データ!$B379&lt;&gt;0,登録済データ!L379,"")</f>
        <v/>
      </c>
      <c r="O376" s="117" t="str">
        <f>IF(登録済データ!$B379&lt;&gt;0,登録済データ!M379,"")</f>
        <v/>
      </c>
      <c r="P376" s="117" t="str">
        <f>IF(登録済データ!$B379&lt;&gt;0,登録済データ!N379,"")</f>
        <v/>
      </c>
      <c r="Q376" s="117" t="str">
        <f>IF(登録済データ!$B379&lt;&gt;0,登録済データ!O379,"")</f>
        <v/>
      </c>
      <c r="R376" s="117" t="str">
        <f>IF(登録済データ!$B379&lt;&gt;0,登録済データ!P379,"")</f>
        <v/>
      </c>
      <c r="S376" s="117" t="str">
        <f>IF(登録済データ!$B379&lt;&gt;0,登録済データ!Q379,"")</f>
        <v/>
      </c>
      <c r="T376" s="117" t="str">
        <f>IF(登録済データ!$B379&lt;&gt;0,登録済データ!R379,"")</f>
        <v/>
      </c>
      <c r="U376" s="117" t="str">
        <f>IF(登録済データ!$B379&lt;&gt;0,登録済データ!S379,"")</f>
        <v/>
      </c>
      <c r="V376" s="117" t="str">
        <f>IF(登録済データ!$B379&lt;&gt;0,登録済データ!T379,"")</f>
        <v/>
      </c>
      <c r="W376" s="117" t="str">
        <f>IF(登録済データ!$B379&lt;&gt;0,登録済データ!U379,"")</f>
        <v/>
      </c>
      <c r="X376" s="117" t="str">
        <f>IF(登録済データ!$B379&lt;&gt;0,登録済データ!V379,"")</f>
        <v/>
      </c>
      <c r="Y376" s="117" t="str">
        <f>IF(登録済データ!$B379&lt;&gt;0,登録済データ!W379,"")</f>
        <v/>
      </c>
      <c r="Z376" s="117" t="str">
        <f>IF(登録済データ!$B379&lt;&gt;0,登録済データ!X379,"")</f>
        <v/>
      </c>
      <c r="AA376" s="78" t="str">
        <f>IF($F376&lt;&gt;"",登録済データ!$C$4,"")</f>
        <v/>
      </c>
      <c r="AB376" s="78"/>
      <c r="AC376" s="78"/>
      <c r="AD376" s="117"/>
      <c r="AE376" s="78"/>
    </row>
    <row r="377" spans="1:31" s="120" customFormat="1" ht="13.5" customHeight="1">
      <c r="A377" s="37"/>
      <c r="B377" s="138" t="str">
        <f>IF($F377&lt;&gt;"",登録済データ!$C$2,"")</f>
        <v/>
      </c>
      <c r="C377" s="138" t="str">
        <f>IF($F377&lt;&gt;"",IF($I$1="企業コード3桁",LEFT(登録済データ!$C$3,3),LEFT(登録済データ!$C$3,6)),"")</f>
        <v/>
      </c>
      <c r="D377" s="138"/>
      <c r="E377" s="139" t="str">
        <f>IF(登録済データ!$B380&lt;&gt;0,登録済データ!C380,"")</f>
        <v/>
      </c>
      <c r="F377" s="139" t="str">
        <f>IF(登録済データ!$B380&lt;&gt;0,登録済データ!D380,"")</f>
        <v/>
      </c>
      <c r="G377" s="130" t="str">
        <f>IF(登録済データ!$B380&lt;&gt;0,登録済データ!E380,"")</f>
        <v/>
      </c>
      <c r="H377" s="125" t="str">
        <f>IF(登録済データ!$B380&lt;&gt;0,IF(登録済データ!F380&lt;&gt;"",登録済データ!F380,""),"")</f>
        <v/>
      </c>
      <c r="I377" s="125" t="str">
        <f>IF(登録済データ!$B380&lt;&gt;0,IF(登録済データ!G380&lt;&gt;"",登録済データ!G380,""),"")</f>
        <v/>
      </c>
      <c r="J377" s="125" t="str">
        <f>IF(登録済データ!$B380&lt;&gt;0,IF(登録済データ!H380&lt;&gt;"",登録済データ!H380,""),"")</f>
        <v/>
      </c>
      <c r="K377" s="125" t="str">
        <f>IF(登録済データ!$B380&lt;&gt;0,IF(登録済データ!I380&lt;&gt;"",登録済データ!I380,""),"")</f>
        <v/>
      </c>
      <c r="L377" s="117" t="str">
        <f>IF(登録済データ!$B380&lt;&gt;0,登録済データ!J380,"")</f>
        <v/>
      </c>
      <c r="M377" s="117" t="str">
        <f>IF(登録済データ!$B380&lt;&gt;0,登録済データ!K380,"")</f>
        <v/>
      </c>
      <c r="N377" s="117" t="str">
        <f>IF(登録済データ!$B380&lt;&gt;0,登録済データ!L380,"")</f>
        <v/>
      </c>
      <c r="O377" s="117" t="str">
        <f>IF(登録済データ!$B380&lt;&gt;0,登録済データ!M380,"")</f>
        <v/>
      </c>
      <c r="P377" s="117" t="str">
        <f>IF(登録済データ!$B380&lt;&gt;0,登録済データ!N380,"")</f>
        <v/>
      </c>
      <c r="Q377" s="117" t="str">
        <f>IF(登録済データ!$B380&lt;&gt;0,登録済データ!O380,"")</f>
        <v/>
      </c>
      <c r="R377" s="117" t="str">
        <f>IF(登録済データ!$B380&lt;&gt;0,登録済データ!P380,"")</f>
        <v/>
      </c>
      <c r="S377" s="117" t="str">
        <f>IF(登録済データ!$B380&lt;&gt;0,登録済データ!Q380,"")</f>
        <v/>
      </c>
      <c r="T377" s="117" t="str">
        <f>IF(登録済データ!$B380&lt;&gt;0,登録済データ!R380,"")</f>
        <v/>
      </c>
      <c r="U377" s="117" t="str">
        <f>IF(登録済データ!$B380&lt;&gt;0,登録済データ!S380,"")</f>
        <v/>
      </c>
      <c r="V377" s="117" t="str">
        <f>IF(登録済データ!$B380&lt;&gt;0,登録済データ!T380,"")</f>
        <v/>
      </c>
      <c r="W377" s="117" t="str">
        <f>IF(登録済データ!$B380&lt;&gt;0,登録済データ!U380,"")</f>
        <v/>
      </c>
      <c r="X377" s="117" t="str">
        <f>IF(登録済データ!$B380&lt;&gt;0,登録済データ!V380,"")</f>
        <v/>
      </c>
      <c r="Y377" s="117" t="str">
        <f>IF(登録済データ!$B380&lt;&gt;0,登録済データ!W380,"")</f>
        <v/>
      </c>
      <c r="Z377" s="117" t="str">
        <f>IF(登録済データ!$B380&lt;&gt;0,登録済データ!X380,"")</f>
        <v/>
      </c>
      <c r="AA377" s="78" t="str">
        <f>IF($F377&lt;&gt;"",登録済データ!$C$4,"")</f>
        <v/>
      </c>
      <c r="AB377" s="78"/>
      <c r="AC377" s="78"/>
      <c r="AD377" s="117"/>
      <c r="AE377" s="78"/>
    </row>
    <row r="378" spans="1:31" s="120" customFormat="1" ht="13.5" customHeight="1">
      <c r="A378" s="37"/>
      <c r="B378" s="138" t="str">
        <f>IF($F378&lt;&gt;"",登録済データ!$C$2,"")</f>
        <v/>
      </c>
      <c r="C378" s="138" t="str">
        <f>IF($F378&lt;&gt;"",IF($I$1="企業コード3桁",LEFT(登録済データ!$C$3,3),LEFT(登録済データ!$C$3,6)),"")</f>
        <v/>
      </c>
      <c r="D378" s="138"/>
      <c r="E378" s="139" t="str">
        <f>IF(登録済データ!$B381&lt;&gt;0,登録済データ!C381,"")</f>
        <v/>
      </c>
      <c r="F378" s="139" t="str">
        <f>IF(登録済データ!$B381&lt;&gt;0,登録済データ!D381,"")</f>
        <v/>
      </c>
      <c r="G378" s="130" t="str">
        <f>IF(登録済データ!$B381&lt;&gt;0,登録済データ!E381,"")</f>
        <v/>
      </c>
      <c r="H378" s="125" t="str">
        <f>IF(登録済データ!$B381&lt;&gt;0,IF(登録済データ!F381&lt;&gt;"",登録済データ!F381,""),"")</f>
        <v/>
      </c>
      <c r="I378" s="125" t="str">
        <f>IF(登録済データ!$B381&lt;&gt;0,IF(登録済データ!G381&lt;&gt;"",登録済データ!G381,""),"")</f>
        <v/>
      </c>
      <c r="J378" s="125" t="str">
        <f>IF(登録済データ!$B381&lt;&gt;0,IF(登録済データ!H381&lt;&gt;"",登録済データ!H381,""),"")</f>
        <v/>
      </c>
      <c r="K378" s="125" t="str">
        <f>IF(登録済データ!$B381&lt;&gt;0,IF(登録済データ!I381&lt;&gt;"",登録済データ!I381,""),"")</f>
        <v/>
      </c>
      <c r="L378" s="117" t="str">
        <f>IF(登録済データ!$B381&lt;&gt;0,登録済データ!J381,"")</f>
        <v/>
      </c>
      <c r="M378" s="117" t="str">
        <f>IF(登録済データ!$B381&lt;&gt;0,登録済データ!K381,"")</f>
        <v/>
      </c>
      <c r="N378" s="117" t="str">
        <f>IF(登録済データ!$B381&lt;&gt;0,登録済データ!L381,"")</f>
        <v/>
      </c>
      <c r="O378" s="117" t="str">
        <f>IF(登録済データ!$B381&lt;&gt;0,登録済データ!M381,"")</f>
        <v/>
      </c>
      <c r="P378" s="117" t="str">
        <f>IF(登録済データ!$B381&lt;&gt;0,登録済データ!N381,"")</f>
        <v/>
      </c>
      <c r="Q378" s="117" t="str">
        <f>IF(登録済データ!$B381&lt;&gt;0,登録済データ!O381,"")</f>
        <v/>
      </c>
      <c r="R378" s="117" t="str">
        <f>IF(登録済データ!$B381&lt;&gt;0,登録済データ!P381,"")</f>
        <v/>
      </c>
      <c r="S378" s="117" t="str">
        <f>IF(登録済データ!$B381&lt;&gt;0,登録済データ!Q381,"")</f>
        <v/>
      </c>
      <c r="T378" s="117" t="str">
        <f>IF(登録済データ!$B381&lt;&gt;0,登録済データ!R381,"")</f>
        <v/>
      </c>
      <c r="U378" s="117" t="str">
        <f>IF(登録済データ!$B381&lt;&gt;0,登録済データ!S381,"")</f>
        <v/>
      </c>
      <c r="V378" s="117" t="str">
        <f>IF(登録済データ!$B381&lt;&gt;0,登録済データ!T381,"")</f>
        <v/>
      </c>
      <c r="W378" s="117" t="str">
        <f>IF(登録済データ!$B381&lt;&gt;0,登録済データ!U381,"")</f>
        <v/>
      </c>
      <c r="X378" s="117" t="str">
        <f>IF(登録済データ!$B381&lt;&gt;0,登録済データ!V381,"")</f>
        <v/>
      </c>
      <c r="Y378" s="117" t="str">
        <f>IF(登録済データ!$B381&lt;&gt;0,登録済データ!W381,"")</f>
        <v/>
      </c>
      <c r="Z378" s="117" t="str">
        <f>IF(登録済データ!$B381&lt;&gt;0,登録済データ!X381,"")</f>
        <v/>
      </c>
      <c r="AA378" s="78" t="str">
        <f>IF($F378&lt;&gt;"",登録済データ!$C$4,"")</f>
        <v/>
      </c>
      <c r="AB378" s="78"/>
      <c r="AC378" s="78"/>
      <c r="AD378" s="117"/>
      <c r="AE378" s="78"/>
    </row>
    <row r="379" spans="1:31" s="120" customFormat="1" ht="13.5" customHeight="1">
      <c r="A379" s="37"/>
      <c r="B379" s="138" t="str">
        <f>IF($F379&lt;&gt;"",登録済データ!$C$2,"")</f>
        <v/>
      </c>
      <c r="C379" s="138" t="str">
        <f>IF($F379&lt;&gt;"",IF($I$1="企業コード3桁",LEFT(登録済データ!$C$3,3),LEFT(登録済データ!$C$3,6)),"")</f>
        <v/>
      </c>
      <c r="D379" s="138"/>
      <c r="E379" s="139" t="str">
        <f>IF(登録済データ!$B382&lt;&gt;0,登録済データ!C382,"")</f>
        <v/>
      </c>
      <c r="F379" s="139" t="str">
        <f>IF(登録済データ!$B382&lt;&gt;0,登録済データ!D382,"")</f>
        <v/>
      </c>
      <c r="G379" s="130" t="str">
        <f>IF(登録済データ!$B382&lt;&gt;0,登録済データ!E382,"")</f>
        <v/>
      </c>
      <c r="H379" s="125" t="str">
        <f>IF(登録済データ!$B382&lt;&gt;0,IF(登録済データ!F382&lt;&gt;"",登録済データ!F382,""),"")</f>
        <v/>
      </c>
      <c r="I379" s="125" t="str">
        <f>IF(登録済データ!$B382&lt;&gt;0,IF(登録済データ!G382&lt;&gt;"",登録済データ!G382,""),"")</f>
        <v/>
      </c>
      <c r="J379" s="125" t="str">
        <f>IF(登録済データ!$B382&lt;&gt;0,IF(登録済データ!H382&lt;&gt;"",登録済データ!H382,""),"")</f>
        <v/>
      </c>
      <c r="K379" s="125" t="str">
        <f>IF(登録済データ!$B382&lt;&gt;0,IF(登録済データ!I382&lt;&gt;"",登録済データ!I382,""),"")</f>
        <v/>
      </c>
      <c r="L379" s="117" t="str">
        <f>IF(登録済データ!$B382&lt;&gt;0,登録済データ!J382,"")</f>
        <v/>
      </c>
      <c r="M379" s="117" t="str">
        <f>IF(登録済データ!$B382&lt;&gt;0,登録済データ!K382,"")</f>
        <v/>
      </c>
      <c r="N379" s="117" t="str">
        <f>IF(登録済データ!$B382&lt;&gt;0,登録済データ!L382,"")</f>
        <v/>
      </c>
      <c r="O379" s="117" t="str">
        <f>IF(登録済データ!$B382&lt;&gt;0,登録済データ!M382,"")</f>
        <v/>
      </c>
      <c r="P379" s="117" t="str">
        <f>IF(登録済データ!$B382&lt;&gt;0,登録済データ!N382,"")</f>
        <v/>
      </c>
      <c r="Q379" s="117" t="str">
        <f>IF(登録済データ!$B382&lt;&gt;0,登録済データ!O382,"")</f>
        <v/>
      </c>
      <c r="R379" s="117" t="str">
        <f>IF(登録済データ!$B382&lt;&gt;0,登録済データ!P382,"")</f>
        <v/>
      </c>
      <c r="S379" s="117" t="str">
        <f>IF(登録済データ!$B382&lt;&gt;0,登録済データ!Q382,"")</f>
        <v/>
      </c>
      <c r="T379" s="117" t="str">
        <f>IF(登録済データ!$B382&lt;&gt;0,登録済データ!R382,"")</f>
        <v/>
      </c>
      <c r="U379" s="117" t="str">
        <f>IF(登録済データ!$B382&lt;&gt;0,登録済データ!S382,"")</f>
        <v/>
      </c>
      <c r="V379" s="117" t="str">
        <f>IF(登録済データ!$B382&lt;&gt;0,登録済データ!T382,"")</f>
        <v/>
      </c>
      <c r="W379" s="117" t="str">
        <f>IF(登録済データ!$B382&lt;&gt;0,登録済データ!U382,"")</f>
        <v/>
      </c>
      <c r="X379" s="117" t="str">
        <f>IF(登録済データ!$B382&lt;&gt;0,登録済データ!V382,"")</f>
        <v/>
      </c>
      <c r="Y379" s="117" t="str">
        <f>IF(登録済データ!$B382&lt;&gt;0,登録済データ!W382,"")</f>
        <v/>
      </c>
      <c r="Z379" s="117" t="str">
        <f>IF(登録済データ!$B382&lt;&gt;0,登録済データ!X382,"")</f>
        <v/>
      </c>
      <c r="AA379" s="78" t="str">
        <f>IF($F379&lt;&gt;"",登録済データ!$C$4,"")</f>
        <v/>
      </c>
      <c r="AB379" s="78"/>
      <c r="AC379" s="78"/>
      <c r="AD379" s="117"/>
      <c r="AE379" s="78"/>
    </row>
    <row r="380" spans="1:31" s="120" customFormat="1" ht="13.5" customHeight="1">
      <c r="A380" s="37"/>
      <c r="B380" s="138" t="str">
        <f>IF($F380&lt;&gt;"",登録済データ!$C$2,"")</f>
        <v/>
      </c>
      <c r="C380" s="138" t="str">
        <f>IF($F380&lt;&gt;"",IF($I$1="企業コード3桁",LEFT(登録済データ!$C$3,3),LEFT(登録済データ!$C$3,6)),"")</f>
        <v/>
      </c>
      <c r="D380" s="138"/>
      <c r="E380" s="139" t="str">
        <f>IF(登録済データ!$B383&lt;&gt;0,登録済データ!C383,"")</f>
        <v/>
      </c>
      <c r="F380" s="139" t="str">
        <f>IF(登録済データ!$B383&lt;&gt;0,登録済データ!D383,"")</f>
        <v/>
      </c>
      <c r="G380" s="130" t="str">
        <f>IF(登録済データ!$B383&lt;&gt;0,登録済データ!E383,"")</f>
        <v/>
      </c>
      <c r="H380" s="125" t="str">
        <f>IF(登録済データ!$B383&lt;&gt;0,IF(登録済データ!F383&lt;&gt;"",登録済データ!F383,""),"")</f>
        <v/>
      </c>
      <c r="I380" s="125" t="str">
        <f>IF(登録済データ!$B383&lt;&gt;0,IF(登録済データ!G383&lt;&gt;"",登録済データ!G383,""),"")</f>
        <v/>
      </c>
      <c r="J380" s="125" t="str">
        <f>IF(登録済データ!$B383&lt;&gt;0,IF(登録済データ!H383&lt;&gt;"",登録済データ!H383,""),"")</f>
        <v/>
      </c>
      <c r="K380" s="125" t="str">
        <f>IF(登録済データ!$B383&lt;&gt;0,IF(登録済データ!I383&lt;&gt;"",登録済データ!I383,""),"")</f>
        <v/>
      </c>
      <c r="L380" s="117" t="str">
        <f>IF(登録済データ!$B383&lt;&gt;0,登録済データ!J383,"")</f>
        <v/>
      </c>
      <c r="M380" s="117" t="str">
        <f>IF(登録済データ!$B383&lt;&gt;0,登録済データ!K383,"")</f>
        <v/>
      </c>
      <c r="N380" s="117" t="str">
        <f>IF(登録済データ!$B383&lt;&gt;0,登録済データ!L383,"")</f>
        <v/>
      </c>
      <c r="O380" s="117" t="str">
        <f>IF(登録済データ!$B383&lt;&gt;0,登録済データ!M383,"")</f>
        <v/>
      </c>
      <c r="P380" s="117" t="str">
        <f>IF(登録済データ!$B383&lt;&gt;0,登録済データ!N383,"")</f>
        <v/>
      </c>
      <c r="Q380" s="117" t="str">
        <f>IF(登録済データ!$B383&lt;&gt;0,登録済データ!O383,"")</f>
        <v/>
      </c>
      <c r="R380" s="117" t="str">
        <f>IF(登録済データ!$B383&lt;&gt;0,登録済データ!P383,"")</f>
        <v/>
      </c>
      <c r="S380" s="117" t="str">
        <f>IF(登録済データ!$B383&lt;&gt;0,登録済データ!Q383,"")</f>
        <v/>
      </c>
      <c r="T380" s="117" t="str">
        <f>IF(登録済データ!$B383&lt;&gt;0,登録済データ!R383,"")</f>
        <v/>
      </c>
      <c r="U380" s="117" t="str">
        <f>IF(登録済データ!$B383&lt;&gt;0,登録済データ!S383,"")</f>
        <v/>
      </c>
      <c r="V380" s="117" t="str">
        <f>IF(登録済データ!$B383&lt;&gt;0,登録済データ!T383,"")</f>
        <v/>
      </c>
      <c r="W380" s="117" t="str">
        <f>IF(登録済データ!$B383&lt;&gt;0,登録済データ!U383,"")</f>
        <v/>
      </c>
      <c r="X380" s="117" t="str">
        <f>IF(登録済データ!$B383&lt;&gt;0,登録済データ!V383,"")</f>
        <v/>
      </c>
      <c r="Y380" s="117" t="str">
        <f>IF(登録済データ!$B383&lt;&gt;0,登録済データ!W383,"")</f>
        <v/>
      </c>
      <c r="Z380" s="117" t="str">
        <f>IF(登録済データ!$B383&lt;&gt;0,登録済データ!X383,"")</f>
        <v/>
      </c>
      <c r="AA380" s="78" t="str">
        <f>IF($F380&lt;&gt;"",登録済データ!$C$4,"")</f>
        <v/>
      </c>
      <c r="AB380" s="78"/>
      <c r="AC380" s="78"/>
      <c r="AD380" s="117"/>
      <c r="AE380" s="78"/>
    </row>
    <row r="381" spans="1:31" s="120" customFormat="1" ht="13.5" customHeight="1">
      <c r="A381" s="37"/>
      <c r="B381" s="138" t="str">
        <f>IF($F381&lt;&gt;"",登録済データ!$C$2,"")</f>
        <v/>
      </c>
      <c r="C381" s="138" t="str">
        <f>IF($F381&lt;&gt;"",IF($I$1="企業コード3桁",LEFT(登録済データ!$C$3,3),LEFT(登録済データ!$C$3,6)),"")</f>
        <v/>
      </c>
      <c r="D381" s="138"/>
      <c r="E381" s="139" t="str">
        <f>IF(登録済データ!$B384&lt;&gt;0,登録済データ!C384,"")</f>
        <v/>
      </c>
      <c r="F381" s="139" t="str">
        <f>IF(登録済データ!$B384&lt;&gt;0,登録済データ!D384,"")</f>
        <v/>
      </c>
      <c r="G381" s="130" t="str">
        <f>IF(登録済データ!$B384&lt;&gt;0,登録済データ!E384,"")</f>
        <v/>
      </c>
      <c r="H381" s="125" t="str">
        <f>IF(登録済データ!$B384&lt;&gt;0,IF(登録済データ!F384&lt;&gt;"",登録済データ!F384,""),"")</f>
        <v/>
      </c>
      <c r="I381" s="125" t="str">
        <f>IF(登録済データ!$B384&lt;&gt;0,IF(登録済データ!G384&lt;&gt;"",登録済データ!G384,""),"")</f>
        <v/>
      </c>
      <c r="J381" s="125" t="str">
        <f>IF(登録済データ!$B384&lt;&gt;0,IF(登録済データ!H384&lt;&gt;"",登録済データ!H384,""),"")</f>
        <v/>
      </c>
      <c r="K381" s="125" t="str">
        <f>IF(登録済データ!$B384&lt;&gt;0,IF(登録済データ!I384&lt;&gt;"",登録済データ!I384,""),"")</f>
        <v/>
      </c>
      <c r="L381" s="117" t="str">
        <f>IF(登録済データ!$B384&lt;&gt;0,登録済データ!J384,"")</f>
        <v/>
      </c>
      <c r="M381" s="117" t="str">
        <f>IF(登録済データ!$B384&lt;&gt;0,登録済データ!K384,"")</f>
        <v/>
      </c>
      <c r="N381" s="117" t="str">
        <f>IF(登録済データ!$B384&lt;&gt;0,登録済データ!L384,"")</f>
        <v/>
      </c>
      <c r="O381" s="117" t="str">
        <f>IF(登録済データ!$B384&lt;&gt;0,登録済データ!M384,"")</f>
        <v/>
      </c>
      <c r="P381" s="117" t="str">
        <f>IF(登録済データ!$B384&lt;&gt;0,登録済データ!N384,"")</f>
        <v/>
      </c>
      <c r="Q381" s="117" t="str">
        <f>IF(登録済データ!$B384&lt;&gt;0,登録済データ!O384,"")</f>
        <v/>
      </c>
      <c r="R381" s="117" t="str">
        <f>IF(登録済データ!$B384&lt;&gt;0,登録済データ!P384,"")</f>
        <v/>
      </c>
      <c r="S381" s="117" t="str">
        <f>IF(登録済データ!$B384&lt;&gt;0,登録済データ!Q384,"")</f>
        <v/>
      </c>
      <c r="T381" s="117" t="str">
        <f>IF(登録済データ!$B384&lt;&gt;0,登録済データ!R384,"")</f>
        <v/>
      </c>
      <c r="U381" s="117" t="str">
        <f>IF(登録済データ!$B384&lt;&gt;0,登録済データ!S384,"")</f>
        <v/>
      </c>
      <c r="V381" s="117" t="str">
        <f>IF(登録済データ!$B384&lt;&gt;0,登録済データ!T384,"")</f>
        <v/>
      </c>
      <c r="W381" s="117" t="str">
        <f>IF(登録済データ!$B384&lt;&gt;0,登録済データ!U384,"")</f>
        <v/>
      </c>
      <c r="X381" s="117" t="str">
        <f>IF(登録済データ!$B384&lt;&gt;0,登録済データ!V384,"")</f>
        <v/>
      </c>
      <c r="Y381" s="117" t="str">
        <f>IF(登録済データ!$B384&lt;&gt;0,登録済データ!W384,"")</f>
        <v/>
      </c>
      <c r="Z381" s="117" t="str">
        <f>IF(登録済データ!$B384&lt;&gt;0,登録済データ!X384,"")</f>
        <v/>
      </c>
      <c r="AA381" s="78" t="str">
        <f>IF($F381&lt;&gt;"",登録済データ!$C$4,"")</f>
        <v/>
      </c>
      <c r="AB381" s="78"/>
      <c r="AC381" s="78"/>
      <c r="AD381" s="117"/>
      <c r="AE381" s="78"/>
    </row>
    <row r="382" spans="1:31" s="120" customFormat="1" ht="13.5" customHeight="1">
      <c r="A382" s="37"/>
      <c r="B382" s="138" t="str">
        <f>IF($F382&lt;&gt;"",登録済データ!$C$2,"")</f>
        <v/>
      </c>
      <c r="C382" s="138" t="str">
        <f>IF($F382&lt;&gt;"",IF($I$1="企業コード3桁",LEFT(登録済データ!$C$3,3),LEFT(登録済データ!$C$3,6)),"")</f>
        <v/>
      </c>
      <c r="D382" s="138"/>
      <c r="E382" s="139" t="str">
        <f>IF(登録済データ!$B385&lt;&gt;0,登録済データ!C385,"")</f>
        <v/>
      </c>
      <c r="F382" s="139" t="str">
        <f>IF(登録済データ!$B385&lt;&gt;0,登録済データ!D385,"")</f>
        <v/>
      </c>
      <c r="G382" s="130" t="str">
        <f>IF(登録済データ!$B385&lt;&gt;0,登録済データ!E385,"")</f>
        <v/>
      </c>
      <c r="H382" s="125" t="str">
        <f>IF(登録済データ!$B385&lt;&gt;0,IF(登録済データ!F385&lt;&gt;"",登録済データ!F385,""),"")</f>
        <v/>
      </c>
      <c r="I382" s="125" t="str">
        <f>IF(登録済データ!$B385&lt;&gt;0,IF(登録済データ!G385&lt;&gt;"",登録済データ!G385,""),"")</f>
        <v/>
      </c>
      <c r="J382" s="125" t="str">
        <f>IF(登録済データ!$B385&lt;&gt;0,IF(登録済データ!H385&lt;&gt;"",登録済データ!H385,""),"")</f>
        <v/>
      </c>
      <c r="K382" s="125" t="str">
        <f>IF(登録済データ!$B385&lt;&gt;0,IF(登録済データ!I385&lt;&gt;"",登録済データ!I385,""),"")</f>
        <v/>
      </c>
      <c r="L382" s="117" t="str">
        <f>IF(登録済データ!$B385&lt;&gt;0,登録済データ!J385,"")</f>
        <v/>
      </c>
      <c r="M382" s="117" t="str">
        <f>IF(登録済データ!$B385&lt;&gt;0,登録済データ!K385,"")</f>
        <v/>
      </c>
      <c r="N382" s="117" t="str">
        <f>IF(登録済データ!$B385&lt;&gt;0,登録済データ!L385,"")</f>
        <v/>
      </c>
      <c r="O382" s="117" t="str">
        <f>IF(登録済データ!$B385&lt;&gt;0,登録済データ!M385,"")</f>
        <v/>
      </c>
      <c r="P382" s="117" t="str">
        <f>IF(登録済データ!$B385&lt;&gt;0,登録済データ!N385,"")</f>
        <v/>
      </c>
      <c r="Q382" s="117" t="str">
        <f>IF(登録済データ!$B385&lt;&gt;0,登録済データ!O385,"")</f>
        <v/>
      </c>
      <c r="R382" s="117" t="str">
        <f>IF(登録済データ!$B385&lt;&gt;0,登録済データ!P385,"")</f>
        <v/>
      </c>
      <c r="S382" s="117" t="str">
        <f>IF(登録済データ!$B385&lt;&gt;0,登録済データ!Q385,"")</f>
        <v/>
      </c>
      <c r="T382" s="117" t="str">
        <f>IF(登録済データ!$B385&lt;&gt;0,登録済データ!R385,"")</f>
        <v/>
      </c>
      <c r="U382" s="117" t="str">
        <f>IF(登録済データ!$B385&lt;&gt;0,登録済データ!S385,"")</f>
        <v/>
      </c>
      <c r="V382" s="117" t="str">
        <f>IF(登録済データ!$B385&lt;&gt;0,登録済データ!T385,"")</f>
        <v/>
      </c>
      <c r="W382" s="117" t="str">
        <f>IF(登録済データ!$B385&lt;&gt;0,登録済データ!U385,"")</f>
        <v/>
      </c>
      <c r="X382" s="117" t="str">
        <f>IF(登録済データ!$B385&lt;&gt;0,登録済データ!V385,"")</f>
        <v/>
      </c>
      <c r="Y382" s="117" t="str">
        <f>IF(登録済データ!$B385&lt;&gt;0,登録済データ!W385,"")</f>
        <v/>
      </c>
      <c r="Z382" s="117" t="str">
        <f>IF(登録済データ!$B385&lt;&gt;0,登録済データ!X385,"")</f>
        <v/>
      </c>
      <c r="AA382" s="78" t="str">
        <f>IF($F382&lt;&gt;"",登録済データ!$C$4,"")</f>
        <v/>
      </c>
      <c r="AB382" s="78"/>
      <c r="AC382" s="78"/>
      <c r="AD382" s="117"/>
      <c r="AE382" s="78"/>
    </row>
    <row r="383" spans="1:31" s="120" customFormat="1" ht="13.5" customHeight="1">
      <c r="A383" s="37"/>
      <c r="B383" s="138" t="str">
        <f>IF($F383&lt;&gt;"",登録済データ!$C$2,"")</f>
        <v/>
      </c>
      <c r="C383" s="138" t="str">
        <f>IF($F383&lt;&gt;"",IF($I$1="企業コード3桁",LEFT(登録済データ!$C$3,3),LEFT(登録済データ!$C$3,6)),"")</f>
        <v/>
      </c>
      <c r="D383" s="138"/>
      <c r="E383" s="139" t="str">
        <f>IF(登録済データ!$B386&lt;&gt;0,登録済データ!C386,"")</f>
        <v/>
      </c>
      <c r="F383" s="139" t="str">
        <f>IF(登録済データ!$B386&lt;&gt;0,登録済データ!D386,"")</f>
        <v/>
      </c>
      <c r="G383" s="130" t="str">
        <f>IF(登録済データ!$B386&lt;&gt;0,登録済データ!E386,"")</f>
        <v/>
      </c>
      <c r="H383" s="125" t="str">
        <f>IF(登録済データ!$B386&lt;&gt;0,IF(登録済データ!F386&lt;&gt;"",登録済データ!F386,""),"")</f>
        <v/>
      </c>
      <c r="I383" s="125" t="str">
        <f>IF(登録済データ!$B386&lt;&gt;0,IF(登録済データ!G386&lt;&gt;"",登録済データ!G386,""),"")</f>
        <v/>
      </c>
      <c r="J383" s="125" t="str">
        <f>IF(登録済データ!$B386&lt;&gt;0,IF(登録済データ!H386&lt;&gt;"",登録済データ!H386,""),"")</f>
        <v/>
      </c>
      <c r="K383" s="125" t="str">
        <f>IF(登録済データ!$B386&lt;&gt;0,IF(登録済データ!I386&lt;&gt;"",登録済データ!I386,""),"")</f>
        <v/>
      </c>
      <c r="L383" s="117" t="str">
        <f>IF(登録済データ!$B386&lt;&gt;0,登録済データ!J386,"")</f>
        <v/>
      </c>
      <c r="M383" s="117" t="str">
        <f>IF(登録済データ!$B386&lt;&gt;0,登録済データ!K386,"")</f>
        <v/>
      </c>
      <c r="N383" s="117" t="str">
        <f>IF(登録済データ!$B386&lt;&gt;0,登録済データ!L386,"")</f>
        <v/>
      </c>
      <c r="O383" s="117" t="str">
        <f>IF(登録済データ!$B386&lt;&gt;0,登録済データ!M386,"")</f>
        <v/>
      </c>
      <c r="P383" s="117" t="str">
        <f>IF(登録済データ!$B386&lt;&gt;0,登録済データ!N386,"")</f>
        <v/>
      </c>
      <c r="Q383" s="117" t="str">
        <f>IF(登録済データ!$B386&lt;&gt;0,登録済データ!O386,"")</f>
        <v/>
      </c>
      <c r="R383" s="117" t="str">
        <f>IF(登録済データ!$B386&lt;&gt;0,登録済データ!P386,"")</f>
        <v/>
      </c>
      <c r="S383" s="117" t="str">
        <f>IF(登録済データ!$B386&lt;&gt;0,登録済データ!Q386,"")</f>
        <v/>
      </c>
      <c r="T383" s="117" t="str">
        <f>IF(登録済データ!$B386&lt;&gt;0,登録済データ!R386,"")</f>
        <v/>
      </c>
      <c r="U383" s="117" t="str">
        <f>IF(登録済データ!$B386&lt;&gt;0,登録済データ!S386,"")</f>
        <v/>
      </c>
      <c r="V383" s="117" t="str">
        <f>IF(登録済データ!$B386&lt;&gt;0,登録済データ!T386,"")</f>
        <v/>
      </c>
      <c r="W383" s="117" t="str">
        <f>IF(登録済データ!$B386&lt;&gt;0,登録済データ!U386,"")</f>
        <v/>
      </c>
      <c r="X383" s="117" t="str">
        <f>IF(登録済データ!$B386&lt;&gt;0,登録済データ!V386,"")</f>
        <v/>
      </c>
      <c r="Y383" s="117" t="str">
        <f>IF(登録済データ!$B386&lt;&gt;0,登録済データ!W386,"")</f>
        <v/>
      </c>
      <c r="Z383" s="117" t="str">
        <f>IF(登録済データ!$B386&lt;&gt;0,登録済データ!X386,"")</f>
        <v/>
      </c>
      <c r="AA383" s="78" t="str">
        <f>IF($F383&lt;&gt;"",登録済データ!$C$4,"")</f>
        <v/>
      </c>
      <c r="AB383" s="78"/>
      <c r="AC383" s="78"/>
      <c r="AD383" s="117"/>
      <c r="AE383" s="78"/>
    </row>
    <row r="384" spans="1:31" s="120" customFormat="1" ht="13.5" customHeight="1">
      <c r="A384" s="37"/>
      <c r="B384" s="138" t="str">
        <f>IF($F384&lt;&gt;"",登録済データ!$C$2,"")</f>
        <v/>
      </c>
      <c r="C384" s="138" t="str">
        <f>IF($F384&lt;&gt;"",IF($I$1="企業コード3桁",LEFT(登録済データ!$C$3,3),LEFT(登録済データ!$C$3,6)),"")</f>
        <v/>
      </c>
      <c r="D384" s="138"/>
      <c r="E384" s="139" t="str">
        <f>IF(登録済データ!$B387&lt;&gt;0,登録済データ!C387,"")</f>
        <v/>
      </c>
      <c r="F384" s="139" t="str">
        <f>IF(登録済データ!$B387&lt;&gt;0,登録済データ!D387,"")</f>
        <v/>
      </c>
      <c r="G384" s="130" t="str">
        <f>IF(登録済データ!$B387&lt;&gt;0,登録済データ!E387,"")</f>
        <v/>
      </c>
      <c r="H384" s="125" t="str">
        <f>IF(登録済データ!$B387&lt;&gt;0,IF(登録済データ!F387&lt;&gt;"",登録済データ!F387,""),"")</f>
        <v/>
      </c>
      <c r="I384" s="125" t="str">
        <f>IF(登録済データ!$B387&lt;&gt;0,IF(登録済データ!G387&lt;&gt;"",登録済データ!G387,""),"")</f>
        <v/>
      </c>
      <c r="J384" s="125" t="str">
        <f>IF(登録済データ!$B387&lt;&gt;0,IF(登録済データ!H387&lt;&gt;"",登録済データ!H387,""),"")</f>
        <v/>
      </c>
      <c r="K384" s="125" t="str">
        <f>IF(登録済データ!$B387&lt;&gt;0,IF(登録済データ!I387&lt;&gt;"",登録済データ!I387,""),"")</f>
        <v/>
      </c>
      <c r="L384" s="117" t="str">
        <f>IF(登録済データ!$B387&lt;&gt;0,登録済データ!J387,"")</f>
        <v/>
      </c>
      <c r="M384" s="117" t="str">
        <f>IF(登録済データ!$B387&lt;&gt;0,登録済データ!K387,"")</f>
        <v/>
      </c>
      <c r="N384" s="117" t="str">
        <f>IF(登録済データ!$B387&lt;&gt;0,登録済データ!L387,"")</f>
        <v/>
      </c>
      <c r="O384" s="117" t="str">
        <f>IF(登録済データ!$B387&lt;&gt;0,登録済データ!M387,"")</f>
        <v/>
      </c>
      <c r="P384" s="117" t="str">
        <f>IF(登録済データ!$B387&lt;&gt;0,登録済データ!N387,"")</f>
        <v/>
      </c>
      <c r="Q384" s="117" t="str">
        <f>IF(登録済データ!$B387&lt;&gt;0,登録済データ!O387,"")</f>
        <v/>
      </c>
      <c r="R384" s="117" t="str">
        <f>IF(登録済データ!$B387&lt;&gt;0,登録済データ!P387,"")</f>
        <v/>
      </c>
      <c r="S384" s="117" t="str">
        <f>IF(登録済データ!$B387&lt;&gt;0,登録済データ!Q387,"")</f>
        <v/>
      </c>
      <c r="T384" s="117" t="str">
        <f>IF(登録済データ!$B387&lt;&gt;0,登録済データ!R387,"")</f>
        <v/>
      </c>
      <c r="U384" s="117" t="str">
        <f>IF(登録済データ!$B387&lt;&gt;0,登録済データ!S387,"")</f>
        <v/>
      </c>
      <c r="V384" s="117" t="str">
        <f>IF(登録済データ!$B387&lt;&gt;0,登録済データ!T387,"")</f>
        <v/>
      </c>
      <c r="W384" s="117" t="str">
        <f>IF(登録済データ!$B387&lt;&gt;0,登録済データ!U387,"")</f>
        <v/>
      </c>
      <c r="X384" s="117" t="str">
        <f>IF(登録済データ!$B387&lt;&gt;0,登録済データ!V387,"")</f>
        <v/>
      </c>
      <c r="Y384" s="117" t="str">
        <f>IF(登録済データ!$B387&lt;&gt;0,登録済データ!W387,"")</f>
        <v/>
      </c>
      <c r="Z384" s="117" t="str">
        <f>IF(登録済データ!$B387&lt;&gt;0,登録済データ!X387,"")</f>
        <v/>
      </c>
      <c r="AA384" s="78" t="str">
        <f>IF($F384&lt;&gt;"",登録済データ!$C$4,"")</f>
        <v/>
      </c>
      <c r="AB384" s="78"/>
      <c r="AC384" s="78"/>
      <c r="AD384" s="117"/>
      <c r="AE384" s="78"/>
    </row>
    <row r="385" spans="1:31" s="120" customFormat="1" ht="13.5" customHeight="1">
      <c r="A385" s="37"/>
      <c r="B385" s="138" t="str">
        <f>IF($F385&lt;&gt;"",登録済データ!$C$2,"")</f>
        <v/>
      </c>
      <c r="C385" s="138" t="str">
        <f>IF($F385&lt;&gt;"",IF($I$1="企業コード3桁",LEFT(登録済データ!$C$3,3),LEFT(登録済データ!$C$3,6)),"")</f>
        <v/>
      </c>
      <c r="D385" s="138"/>
      <c r="E385" s="139" t="str">
        <f>IF(登録済データ!$B388&lt;&gt;0,登録済データ!C388,"")</f>
        <v/>
      </c>
      <c r="F385" s="139" t="str">
        <f>IF(登録済データ!$B388&lt;&gt;0,登録済データ!D388,"")</f>
        <v/>
      </c>
      <c r="G385" s="130" t="str">
        <f>IF(登録済データ!$B388&lt;&gt;0,登録済データ!E388,"")</f>
        <v/>
      </c>
      <c r="H385" s="125" t="str">
        <f>IF(登録済データ!$B388&lt;&gt;0,IF(登録済データ!F388&lt;&gt;"",登録済データ!F388,""),"")</f>
        <v/>
      </c>
      <c r="I385" s="125" t="str">
        <f>IF(登録済データ!$B388&lt;&gt;0,IF(登録済データ!G388&lt;&gt;"",登録済データ!G388,""),"")</f>
        <v/>
      </c>
      <c r="J385" s="125" t="str">
        <f>IF(登録済データ!$B388&lt;&gt;0,IF(登録済データ!H388&lt;&gt;"",登録済データ!H388,""),"")</f>
        <v/>
      </c>
      <c r="K385" s="125" t="str">
        <f>IF(登録済データ!$B388&lt;&gt;0,IF(登録済データ!I388&lt;&gt;"",登録済データ!I388,""),"")</f>
        <v/>
      </c>
      <c r="L385" s="117" t="str">
        <f>IF(登録済データ!$B388&lt;&gt;0,登録済データ!J388,"")</f>
        <v/>
      </c>
      <c r="M385" s="117" t="str">
        <f>IF(登録済データ!$B388&lt;&gt;0,登録済データ!K388,"")</f>
        <v/>
      </c>
      <c r="N385" s="117" t="str">
        <f>IF(登録済データ!$B388&lt;&gt;0,登録済データ!L388,"")</f>
        <v/>
      </c>
      <c r="O385" s="117" t="str">
        <f>IF(登録済データ!$B388&lt;&gt;0,登録済データ!M388,"")</f>
        <v/>
      </c>
      <c r="P385" s="117" t="str">
        <f>IF(登録済データ!$B388&lt;&gt;0,登録済データ!N388,"")</f>
        <v/>
      </c>
      <c r="Q385" s="117" t="str">
        <f>IF(登録済データ!$B388&lt;&gt;0,登録済データ!O388,"")</f>
        <v/>
      </c>
      <c r="R385" s="117" t="str">
        <f>IF(登録済データ!$B388&lt;&gt;0,登録済データ!P388,"")</f>
        <v/>
      </c>
      <c r="S385" s="117" t="str">
        <f>IF(登録済データ!$B388&lt;&gt;0,登録済データ!Q388,"")</f>
        <v/>
      </c>
      <c r="T385" s="117" t="str">
        <f>IF(登録済データ!$B388&lt;&gt;0,登録済データ!R388,"")</f>
        <v/>
      </c>
      <c r="U385" s="117" t="str">
        <f>IF(登録済データ!$B388&lt;&gt;0,登録済データ!S388,"")</f>
        <v/>
      </c>
      <c r="V385" s="117" t="str">
        <f>IF(登録済データ!$B388&lt;&gt;0,登録済データ!T388,"")</f>
        <v/>
      </c>
      <c r="W385" s="117" t="str">
        <f>IF(登録済データ!$B388&lt;&gt;0,登録済データ!U388,"")</f>
        <v/>
      </c>
      <c r="X385" s="117" t="str">
        <f>IF(登録済データ!$B388&lt;&gt;0,登録済データ!V388,"")</f>
        <v/>
      </c>
      <c r="Y385" s="117" t="str">
        <f>IF(登録済データ!$B388&lt;&gt;0,登録済データ!W388,"")</f>
        <v/>
      </c>
      <c r="Z385" s="117" t="str">
        <f>IF(登録済データ!$B388&lt;&gt;0,登録済データ!X388,"")</f>
        <v/>
      </c>
      <c r="AA385" s="78" t="str">
        <f>IF($F385&lt;&gt;"",登録済データ!$C$4,"")</f>
        <v/>
      </c>
      <c r="AB385" s="78"/>
      <c r="AC385" s="78"/>
      <c r="AD385" s="117"/>
      <c r="AE385" s="78"/>
    </row>
    <row r="386" spans="1:31" s="120" customFormat="1" ht="13.5" customHeight="1">
      <c r="A386" s="37"/>
      <c r="B386" s="138" t="str">
        <f>IF($F386&lt;&gt;"",登録済データ!$C$2,"")</f>
        <v/>
      </c>
      <c r="C386" s="138" t="str">
        <f>IF($F386&lt;&gt;"",IF($I$1="企業コード3桁",LEFT(登録済データ!$C$3,3),LEFT(登録済データ!$C$3,6)),"")</f>
        <v/>
      </c>
      <c r="D386" s="138"/>
      <c r="E386" s="139" t="str">
        <f>IF(登録済データ!$B389&lt;&gt;0,登録済データ!C389,"")</f>
        <v/>
      </c>
      <c r="F386" s="139" t="str">
        <f>IF(登録済データ!$B389&lt;&gt;0,登録済データ!D389,"")</f>
        <v/>
      </c>
      <c r="G386" s="130" t="str">
        <f>IF(登録済データ!$B389&lt;&gt;0,登録済データ!E389,"")</f>
        <v/>
      </c>
      <c r="H386" s="125" t="str">
        <f>IF(登録済データ!$B389&lt;&gt;0,IF(登録済データ!F389&lt;&gt;"",登録済データ!F389,""),"")</f>
        <v/>
      </c>
      <c r="I386" s="125" t="str">
        <f>IF(登録済データ!$B389&lt;&gt;0,IF(登録済データ!G389&lt;&gt;"",登録済データ!G389,""),"")</f>
        <v/>
      </c>
      <c r="J386" s="125" t="str">
        <f>IF(登録済データ!$B389&lt;&gt;0,IF(登録済データ!H389&lt;&gt;"",登録済データ!H389,""),"")</f>
        <v/>
      </c>
      <c r="K386" s="125" t="str">
        <f>IF(登録済データ!$B389&lt;&gt;0,IF(登録済データ!I389&lt;&gt;"",登録済データ!I389,""),"")</f>
        <v/>
      </c>
      <c r="L386" s="117" t="str">
        <f>IF(登録済データ!$B389&lt;&gt;0,登録済データ!J389,"")</f>
        <v/>
      </c>
      <c r="M386" s="117" t="str">
        <f>IF(登録済データ!$B389&lt;&gt;0,登録済データ!K389,"")</f>
        <v/>
      </c>
      <c r="N386" s="117" t="str">
        <f>IF(登録済データ!$B389&lt;&gt;0,登録済データ!L389,"")</f>
        <v/>
      </c>
      <c r="O386" s="117" t="str">
        <f>IF(登録済データ!$B389&lt;&gt;0,登録済データ!M389,"")</f>
        <v/>
      </c>
      <c r="P386" s="117" t="str">
        <f>IF(登録済データ!$B389&lt;&gt;0,登録済データ!N389,"")</f>
        <v/>
      </c>
      <c r="Q386" s="117" t="str">
        <f>IF(登録済データ!$B389&lt;&gt;0,登録済データ!O389,"")</f>
        <v/>
      </c>
      <c r="R386" s="117" t="str">
        <f>IF(登録済データ!$B389&lt;&gt;0,登録済データ!P389,"")</f>
        <v/>
      </c>
      <c r="S386" s="117" t="str">
        <f>IF(登録済データ!$B389&lt;&gt;0,登録済データ!Q389,"")</f>
        <v/>
      </c>
      <c r="T386" s="117" t="str">
        <f>IF(登録済データ!$B389&lt;&gt;0,登録済データ!R389,"")</f>
        <v/>
      </c>
      <c r="U386" s="117" t="str">
        <f>IF(登録済データ!$B389&lt;&gt;0,登録済データ!S389,"")</f>
        <v/>
      </c>
      <c r="V386" s="117" t="str">
        <f>IF(登録済データ!$B389&lt;&gt;0,登録済データ!T389,"")</f>
        <v/>
      </c>
      <c r="W386" s="117" t="str">
        <f>IF(登録済データ!$B389&lt;&gt;0,登録済データ!U389,"")</f>
        <v/>
      </c>
      <c r="X386" s="117" t="str">
        <f>IF(登録済データ!$B389&lt;&gt;0,登録済データ!V389,"")</f>
        <v/>
      </c>
      <c r="Y386" s="117" t="str">
        <f>IF(登録済データ!$B389&lt;&gt;0,登録済データ!W389,"")</f>
        <v/>
      </c>
      <c r="Z386" s="117" t="str">
        <f>IF(登録済データ!$B389&lt;&gt;0,登録済データ!X389,"")</f>
        <v/>
      </c>
      <c r="AA386" s="78" t="str">
        <f>IF($F386&lt;&gt;"",登録済データ!$C$4,"")</f>
        <v/>
      </c>
      <c r="AB386" s="78"/>
      <c r="AC386" s="78"/>
      <c r="AD386" s="117"/>
      <c r="AE386" s="78"/>
    </row>
    <row r="387" spans="1:31" s="120" customFormat="1" ht="13.5" customHeight="1">
      <c r="A387" s="37"/>
      <c r="B387" s="138" t="str">
        <f>IF($F387&lt;&gt;"",登録済データ!$C$2,"")</f>
        <v/>
      </c>
      <c r="C387" s="138" t="str">
        <f>IF($F387&lt;&gt;"",IF($I$1="企業コード3桁",LEFT(登録済データ!$C$3,3),LEFT(登録済データ!$C$3,6)),"")</f>
        <v/>
      </c>
      <c r="D387" s="138"/>
      <c r="E387" s="139" t="str">
        <f>IF(登録済データ!$B390&lt;&gt;0,登録済データ!C390,"")</f>
        <v/>
      </c>
      <c r="F387" s="139" t="str">
        <f>IF(登録済データ!$B390&lt;&gt;0,登録済データ!D390,"")</f>
        <v/>
      </c>
      <c r="G387" s="130" t="str">
        <f>IF(登録済データ!$B390&lt;&gt;0,登録済データ!E390,"")</f>
        <v/>
      </c>
      <c r="H387" s="125" t="str">
        <f>IF(登録済データ!$B390&lt;&gt;0,IF(登録済データ!F390&lt;&gt;"",登録済データ!F390,""),"")</f>
        <v/>
      </c>
      <c r="I387" s="125" t="str">
        <f>IF(登録済データ!$B390&lt;&gt;0,IF(登録済データ!G390&lt;&gt;"",登録済データ!G390,""),"")</f>
        <v/>
      </c>
      <c r="J387" s="125" t="str">
        <f>IF(登録済データ!$B390&lt;&gt;0,IF(登録済データ!H390&lt;&gt;"",登録済データ!H390,""),"")</f>
        <v/>
      </c>
      <c r="K387" s="125" t="str">
        <f>IF(登録済データ!$B390&lt;&gt;0,IF(登録済データ!I390&lt;&gt;"",登録済データ!I390,""),"")</f>
        <v/>
      </c>
      <c r="L387" s="117" t="str">
        <f>IF(登録済データ!$B390&lt;&gt;0,登録済データ!J390,"")</f>
        <v/>
      </c>
      <c r="M387" s="117" t="str">
        <f>IF(登録済データ!$B390&lt;&gt;0,登録済データ!K390,"")</f>
        <v/>
      </c>
      <c r="N387" s="117" t="str">
        <f>IF(登録済データ!$B390&lt;&gt;0,登録済データ!L390,"")</f>
        <v/>
      </c>
      <c r="O387" s="117" t="str">
        <f>IF(登録済データ!$B390&lt;&gt;0,登録済データ!M390,"")</f>
        <v/>
      </c>
      <c r="P387" s="117" t="str">
        <f>IF(登録済データ!$B390&lt;&gt;0,登録済データ!N390,"")</f>
        <v/>
      </c>
      <c r="Q387" s="117" t="str">
        <f>IF(登録済データ!$B390&lt;&gt;0,登録済データ!O390,"")</f>
        <v/>
      </c>
      <c r="R387" s="117" t="str">
        <f>IF(登録済データ!$B390&lt;&gt;0,登録済データ!P390,"")</f>
        <v/>
      </c>
      <c r="S387" s="117" t="str">
        <f>IF(登録済データ!$B390&lt;&gt;0,登録済データ!Q390,"")</f>
        <v/>
      </c>
      <c r="T387" s="117" t="str">
        <f>IF(登録済データ!$B390&lt;&gt;0,登録済データ!R390,"")</f>
        <v/>
      </c>
      <c r="U387" s="117" t="str">
        <f>IF(登録済データ!$B390&lt;&gt;0,登録済データ!S390,"")</f>
        <v/>
      </c>
      <c r="V387" s="117" t="str">
        <f>IF(登録済データ!$B390&lt;&gt;0,登録済データ!T390,"")</f>
        <v/>
      </c>
      <c r="W387" s="117" t="str">
        <f>IF(登録済データ!$B390&lt;&gt;0,登録済データ!U390,"")</f>
        <v/>
      </c>
      <c r="X387" s="117" t="str">
        <f>IF(登録済データ!$B390&lt;&gt;0,登録済データ!V390,"")</f>
        <v/>
      </c>
      <c r="Y387" s="117" t="str">
        <f>IF(登録済データ!$B390&lt;&gt;0,登録済データ!W390,"")</f>
        <v/>
      </c>
      <c r="Z387" s="117" t="str">
        <f>IF(登録済データ!$B390&lt;&gt;0,登録済データ!X390,"")</f>
        <v/>
      </c>
      <c r="AA387" s="78" t="str">
        <f>IF($F387&lt;&gt;"",登録済データ!$C$4,"")</f>
        <v/>
      </c>
      <c r="AB387" s="78"/>
      <c r="AC387" s="78"/>
      <c r="AD387" s="117"/>
      <c r="AE387" s="78"/>
    </row>
    <row r="388" spans="1:31" s="120" customFormat="1" ht="13.5" customHeight="1">
      <c r="A388" s="37"/>
      <c r="B388" s="138" t="str">
        <f>IF($F388&lt;&gt;"",登録済データ!$C$2,"")</f>
        <v/>
      </c>
      <c r="C388" s="138" t="str">
        <f>IF($F388&lt;&gt;"",IF($I$1="企業コード3桁",LEFT(登録済データ!$C$3,3),LEFT(登録済データ!$C$3,6)),"")</f>
        <v/>
      </c>
      <c r="D388" s="138"/>
      <c r="E388" s="139" t="str">
        <f>IF(登録済データ!$B391&lt;&gt;0,登録済データ!C391,"")</f>
        <v/>
      </c>
      <c r="F388" s="139" t="str">
        <f>IF(登録済データ!$B391&lt;&gt;0,登録済データ!D391,"")</f>
        <v/>
      </c>
      <c r="G388" s="130" t="str">
        <f>IF(登録済データ!$B391&lt;&gt;0,登録済データ!E391,"")</f>
        <v/>
      </c>
      <c r="H388" s="125" t="str">
        <f>IF(登録済データ!$B391&lt;&gt;0,IF(登録済データ!F391&lt;&gt;"",登録済データ!F391,""),"")</f>
        <v/>
      </c>
      <c r="I388" s="125" t="str">
        <f>IF(登録済データ!$B391&lt;&gt;0,IF(登録済データ!G391&lt;&gt;"",登録済データ!G391,""),"")</f>
        <v/>
      </c>
      <c r="J388" s="125" t="str">
        <f>IF(登録済データ!$B391&lt;&gt;0,IF(登録済データ!H391&lt;&gt;"",登録済データ!H391,""),"")</f>
        <v/>
      </c>
      <c r="K388" s="125" t="str">
        <f>IF(登録済データ!$B391&lt;&gt;0,IF(登録済データ!I391&lt;&gt;"",登録済データ!I391,""),"")</f>
        <v/>
      </c>
      <c r="L388" s="117" t="str">
        <f>IF(登録済データ!$B391&lt;&gt;0,登録済データ!J391,"")</f>
        <v/>
      </c>
      <c r="M388" s="117" t="str">
        <f>IF(登録済データ!$B391&lt;&gt;0,登録済データ!K391,"")</f>
        <v/>
      </c>
      <c r="N388" s="117" t="str">
        <f>IF(登録済データ!$B391&lt;&gt;0,登録済データ!L391,"")</f>
        <v/>
      </c>
      <c r="O388" s="117" t="str">
        <f>IF(登録済データ!$B391&lt;&gt;0,登録済データ!M391,"")</f>
        <v/>
      </c>
      <c r="P388" s="117" t="str">
        <f>IF(登録済データ!$B391&lt;&gt;0,登録済データ!N391,"")</f>
        <v/>
      </c>
      <c r="Q388" s="117" t="str">
        <f>IF(登録済データ!$B391&lt;&gt;0,登録済データ!O391,"")</f>
        <v/>
      </c>
      <c r="R388" s="117" t="str">
        <f>IF(登録済データ!$B391&lt;&gt;0,登録済データ!P391,"")</f>
        <v/>
      </c>
      <c r="S388" s="117" t="str">
        <f>IF(登録済データ!$B391&lt;&gt;0,登録済データ!Q391,"")</f>
        <v/>
      </c>
      <c r="T388" s="117" t="str">
        <f>IF(登録済データ!$B391&lt;&gt;0,登録済データ!R391,"")</f>
        <v/>
      </c>
      <c r="U388" s="117" t="str">
        <f>IF(登録済データ!$B391&lt;&gt;0,登録済データ!S391,"")</f>
        <v/>
      </c>
      <c r="V388" s="117" t="str">
        <f>IF(登録済データ!$B391&lt;&gt;0,登録済データ!T391,"")</f>
        <v/>
      </c>
      <c r="W388" s="117" t="str">
        <f>IF(登録済データ!$B391&lt;&gt;0,登録済データ!U391,"")</f>
        <v/>
      </c>
      <c r="X388" s="117" t="str">
        <f>IF(登録済データ!$B391&lt;&gt;0,登録済データ!V391,"")</f>
        <v/>
      </c>
      <c r="Y388" s="117" t="str">
        <f>IF(登録済データ!$B391&lt;&gt;0,登録済データ!W391,"")</f>
        <v/>
      </c>
      <c r="Z388" s="117" t="str">
        <f>IF(登録済データ!$B391&lt;&gt;0,登録済データ!X391,"")</f>
        <v/>
      </c>
      <c r="AA388" s="78" t="str">
        <f>IF($F388&lt;&gt;"",登録済データ!$C$4,"")</f>
        <v/>
      </c>
      <c r="AB388" s="78"/>
      <c r="AC388" s="78"/>
      <c r="AD388" s="117"/>
      <c r="AE388" s="78"/>
    </row>
    <row r="389" spans="1:31" s="120" customFormat="1" ht="13.5" customHeight="1">
      <c r="A389" s="37"/>
      <c r="B389" s="138" t="str">
        <f>IF($F389&lt;&gt;"",登録済データ!$C$2,"")</f>
        <v/>
      </c>
      <c r="C389" s="138" t="str">
        <f>IF($F389&lt;&gt;"",IF($I$1="企業コード3桁",LEFT(登録済データ!$C$3,3),LEFT(登録済データ!$C$3,6)),"")</f>
        <v/>
      </c>
      <c r="D389" s="138"/>
      <c r="E389" s="139" t="str">
        <f>IF(登録済データ!$B392&lt;&gt;0,登録済データ!C392,"")</f>
        <v/>
      </c>
      <c r="F389" s="139" t="str">
        <f>IF(登録済データ!$B392&lt;&gt;0,登録済データ!D392,"")</f>
        <v/>
      </c>
      <c r="G389" s="130" t="str">
        <f>IF(登録済データ!$B392&lt;&gt;0,登録済データ!E392,"")</f>
        <v/>
      </c>
      <c r="H389" s="125" t="str">
        <f>IF(登録済データ!$B392&lt;&gt;0,IF(登録済データ!F392&lt;&gt;"",登録済データ!F392,""),"")</f>
        <v/>
      </c>
      <c r="I389" s="125" t="str">
        <f>IF(登録済データ!$B392&lt;&gt;0,IF(登録済データ!G392&lt;&gt;"",登録済データ!G392,""),"")</f>
        <v/>
      </c>
      <c r="J389" s="125" t="str">
        <f>IF(登録済データ!$B392&lt;&gt;0,IF(登録済データ!H392&lt;&gt;"",登録済データ!H392,""),"")</f>
        <v/>
      </c>
      <c r="K389" s="125" t="str">
        <f>IF(登録済データ!$B392&lt;&gt;0,IF(登録済データ!I392&lt;&gt;"",登録済データ!I392,""),"")</f>
        <v/>
      </c>
      <c r="L389" s="117" t="str">
        <f>IF(登録済データ!$B392&lt;&gt;0,登録済データ!J392,"")</f>
        <v/>
      </c>
      <c r="M389" s="117" t="str">
        <f>IF(登録済データ!$B392&lt;&gt;0,登録済データ!K392,"")</f>
        <v/>
      </c>
      <c r="N389" s="117" t="str">
        <f>IF(登録済データ!$B392&lt;&gt;0,登録済データ!L392,"")</f>
        <v/>
      </c>
      <c r="O389" s="117" t="str">
        <f>IF(登録済データ!$B392&lt;&gt;0,登録済データ!M392,"")</f>
        <v/>
      </c>
      <c r="P389" s="117" t="str">
        <f>IF(登録済データ!$B392&lt;&gt;0,登録済データ!N392,"")</f>
        <v/>
      </c>
      <c r="Q389" s="117" t="str">
        <f>IF(登録済データ!$B392&lt;&gt;0,登録済データ!O392,"")</f>
        <v/>
      </c>
      <c r="R389" s="117" t="str">
        <f>IF(登録済データ!$B392&lt;&gt;0,登録済データ!P392,"")</f>
        <v/>
      </c>
      <c r="S389" s="117" t="str">
        <f>IF(登録済データ!$B392&lt;&gt;0,登録済データ!Q392,"")</f>
        <v/>
      </c>
      <c r="T389" s="117" t="str">
        <f>IF(登録済データ!$B392&lt;&gt;0,登録済データ!R392,"")</f>
        <v/>
      </c>
      <c r="U389" s="117" t="str">
        <f>IF(登録済データ!$B392&lt;&gt;0,登録済データ!S392,"")</f>
        <v/>
      </c>
      <c r="V389" s="117" t="str">
        <f>IF(登録済データ!$B392&lt;&gt;0,登録済データ!T392,"")</f>
        <v/>
      </c>
      <c r="W389" s="117" t="str">
        <f>IF(登録済データ!$B392&lt;&gt;0,登録済データ!U392,"")</f>
        <v/>
      </c>
      <c r="X389" s="117" t="str">
        <f>IF(登録済データ!$B392&lt;&gt;0,登録済データ!V392,"")</f>
        <v/>
      </c>
      <c r="Y389" s="117" t="str">
        <f>IF(登録済データ!$B392&lt;&gt;0,登録済データ!W392,"")</f>
        <v/>
      </c>
      <c r="Z389" s="117" t="str">
        <f>IF(登録済データ!$B392&lt;&gt;0,登録済データ!X392,"")</f>
        <v/>
      </c>
      <c r="AA389" s="78" t="str">
        <f>IF($F389&lt;&gt;"",登録済データ!$C$4,"")</f>
        <v/>
      </c>
      <c r="AB389" s="78"/>
      <c r="AC389" s="78"/>
      <c r="AD389" s="117"/>
      <c r="AE389" s="78"/>
    </row>
    <row r="390" spans="1:31" s="120" customFormat="1" ht="13.5" customHeight="1">
      <c r="A390" s="37"/>
      <c r="B390" s="138" t="str">
        <f>IF($F390&lt;&gt;"",登録済データ!$C$2,"")</f>
        <v/>
      </c>
      <c r="C390" s="138" t="str">
        <f>IF($F390&lt;&gt;"",IF($I$1="企業コード3桁",LEFT(登録済データ!$C$3,3),LEFT(登録済データ!$C$3,6)),"")</f>
        <v/>
      </c>
      <c r="D390" s="138"/>
      <c r="E390" s="139" t="str">
        <f>IF(登録済データ!$B393&lt;&gt;0,登録済データ!C393,"")</f>
        <v/>
      </c>
      <c r="F390" s="139" t="str">
        <f>IF(登録済データ!$B393&lt;&gt;0,登録済データ!D393,"")</f>
        <v/>
      </c>
      <c r="G390" s="130" t="str">
        <f>IF(登録済データ!$B393&lt;&gt;0,登録済データ!E393,"")</f>
        <v/>
      </c>
      <c r="H390" s="125" t="str">
        <f>IF(登録済データ!$B393&lt;&gt;0,IF(登録済データ!F393&lt;&gt;"",登録済データ!F393,""),"")</f>
        <v/>
      </c>
      <c r="I390" s="125" t="str">
        <f>IF(登録済データ!$B393&lt;&gt;0,IF(登録済データ!G393&lt;&gt;"",登録済データ!G393,""),"")</f>
        <v/>
      </c>
      <c r="J390" s="125" t="str">
        <f>IF(登録済データ!$B393&lt;&gt;0,IF(登録済データ!H393&lt;&gt;"",登録済データ!H393,""),"")</f>
        <v/>
      </c>
      <c r="K390" s="125" t="str">
        <f>IF(登録済データ!$B393&lt;&gt;0,IF(登録済データ!I393&lt;&gt;"",登録済データ!I393,""),"")</f>
        <v/>
      </c>
      <c r="L390" s="117" t="str">
        <f>IF(登録済データ!$B393&lt;&gt;0,登録済データ!J393,"")</f>
        <v/>
      </c>
      <c r="M390" s="117" t="str">
        <f>IF(登録済データ!$B393&lt;&gt;0,登録済データ!K393,"")</f>
        <v/>
      </c>
      <c r="N390" s="117" t="str">
        <f>IF(登録済データ!$B393&lt;&gt;0,登録済データ!L393,"")</f>
        <v/>
      </c>
      <c r="O390" s="117" t="str">
        <f>IF(登録済データ!$B393&lt;&gt;0,登録済データ!M393,"")</f>
        <v/>
      </c>
      <c r="P390" s="117" t="str">
        <f>IF(登録済データ!$B393&lt;&gt;0,登録済データ!N393,"")</f>
        <v/>
      </c>
      <c r="Q390" s="117" t="str">
        <f>IF(登録済データ!$B393&lt;&gt;0,登録済データ!O393,"")</f>
        <v/>
      </c>
      <c r="R390" s="117" t="str">
        <f>IF(登録済データ!$B393&lt;&gt;0,登録済データ!P393,"")</f>
        <v/>
      </c>
      <c r="S390" s="117" t="str">
        <f>IF(登録済データ!$B393&lt;&gt;0,登録済データ!Q393,"")</f>
        <v/>
      </c>
      <c r="T390" s="117" t="str">
        <f>IF(登録済データ!$B393&lt;&gt;0,登録済データ!R393,"")</f>
        <v/>
      </c>
      <c r="U390" s="117" t="str">
        <f>IF(登録済データ!$B393&lt;&gt;0,登録済データ!S393,"")</f>
        <v/>
      </c>
      <c r="V390" s="117" t="str">
        <f>IF(登録済データ!$B393&lt;&gt;0,登録済データ!T393,"")</f>
        <v/>
      </c>
      <c r="W390" s="117" t="str">
        <f>IF(登録済データ!$B393&lt;&gt;0,登録済データ!U393,"")</f>
        <v/>
      </c>
      <c r="X390" s="117" t="str">
        <f>IF(登録済データ!$B393&lt;&gt;0,登録済データ!V393,"")</f>
        <v/>
      </c>
      <c r="Y390" s="117" t="str">
        <f>IF(登録済データ!$B393&lt;&gt;0,登録済データ!W393,"")</f>
        <v/>
      </c>
      <c r="Z390" s="117" t="str">
        <f>IF(登録済データ!$B393&lt;&gt;0,登録済データ!X393,"")</f>
        <v/>
      </c>
      <c r="AA390" s="78" t="str">
        <f>IF($F390&lt;&gt;"",登録済データ!$C$4,"")</f>
        <v/>
      </c>
      <c r="AB390" s="78"/>
      <c r="AC390" s="78"/>
      <c r="AD390" s="117"/>
      <c r="AE390" s="78"/>
    </row>
    <row r="391" spans="1:31" s="120" customFormat="1" ht="13.5" customHeight="1">
      <c r="A391" s="37"/>
      <c r="B391" s="138" t="str">
        <f>IF($F391&lt;&gt;"",登録済データ!$C$2,"")</f>
        <v/>
      </c>
      <c r="C391" s="138" t="str">
        <f>IF($F391&lt;&gt;"",IF($I$1="企業コード3桁",LEFT(登録済データ!$C$3,3),LEFT(登録済データ!$C$3,6)),"")</f>
        <v/>
      </c>
      <c r="D391" s="138"/>
      <c r="E391" s="139" t="str">
        <f>IF(登録済データ!$B394&lt;&gt;0,登録済データ!C394,"")</f>
        <v/>
      </c>
      <c r="F391" s="139" t="str">
        <f>IF(登録済データ!$B394&lt;&gt;0,登録済データ!D394,"")</f>
        <v/>
      </c>
      <c r="G391" s="130" t="str">
        <f>IF(登録済データ!$B394&lt;&gt;0,登録済データ!E394,"")</f>
        <v/>
      </c>
      <c r="H391" s="125" t="str">
        <f>IF(登録済データ!$B394&lt;&gt;0,IF(登録済データ!F394&lt;&gt;"",登録済データ!F394,""),"")</f>
        <v/>
      </c>
      <c r="I391" s="125" t="str">
        <f>IF(登録済データ!$B394&lt;&gt;0,IF(登録済データ!G394&lt;&gt;"",登録済データ!G394,""),"")</f>
        <v/>
      </c>
      <c r="J391" s="125" t="str">
        <f>IF(登録済データ!$B394&lt;&gt;0,IF(登録済データ!H394&lt;&gt;"",登録済データ!H394,""),"")</f>
        <v/>
      </c>
      <c r="K391" s="125" t="str">
        <f>IF(登録済データ!$B394&lt;&gt;0,IF(登録済データ!I394&lt;&gt;"",登録済データ!I394,""),"")</f>
        <v/>
      </c>
      <c r="L391" s="117" t="str">
        <f>IF(登録済データ!$B394&lt;&gt;0,登録済データ!J394,"")</f>
        <v/>
      </c>
      <c r="M391" s="117" t="str">
        <f>IF(登録済データ!$B394&lt;&gt;0,登録済データ!K394,"")</f>
        <v/>
      </c>
      <c r="N391" s="117" t="str">
        <f>IF(登録済データ!$B394&lt;&gt;0,登録済データ!L394,"")</f>
        <v/>
      </c>
      <c r="O391" s="117" t="str">
        <f>IF(登録済データ!$B394&lt;&gt;0,登録済データ!M394,"")</f>
        <v/>
      </c>
      <c r="P391" s="117" t="str">
        <f>IF(登録済データ!$B394&lt;&gt;0,登録済データ!N394,"")</f>
        <v/>
      </c>
      <c r="Q391" s="117" t="str">
        <f>IF(登録済データ!$B394&lt;&gt;0,登録済データ!O394,"")</f>
        <v/>
      </c>
      <c r="R391" s="117" t="str">
        <f>IF(登録済データ!$B394&lt;&gt;0,登録済データ!P394,"")</f>
        <v/>
      </c>
      <c r="S391" s="117" t="str">
        <f>IF(登録済データ!$B394&lt;&gt;0,登録済データ!Q394,"")</f>
        <v/>
      </c>
      <c r="T391" s="117" t="str">
        <f>IF(登録済データ!$B394&lt;&gt;0,登録済データ!R394,"")</f>
        <v/>
      </c>
      <c r="U391" s="117" t="str">
        <f>IF(登録済データ!$B394&lt;&gt;0,登録済データ!S394,"")</f>
        <v/>
      </c>
      <c r="V391" s="117" t="str">
        <f>IF(登録済データ!$B394&lt;&gt;0,登録済データ!T394,"")</f>
        <v/>
      </c>
      <c r="W391" s="117" t="str">
        <f>IF(登録済データ!$B394&lt;&gt;0,登録済データ!U394,"")</f>
        <v/>
      </c>
      <c r="X391" s="117" t="str">
        <f>IF(登録済データ!$B394&lt;&gt;0,登録済データ!V394,"")</f>
        <v/>
      </c>
      <c r="Y391" s="117" t="str">
        <f>IF(登録済データ!$B394&lt;&gt;0,登録済データ!W394,"")</f>
        <v/>
      </c>
      <c r="Z391" s="117" t="str">
        <f>IF(登録済データ!$B394&lt;&gt;0,登録済データ!X394,"")</f>
        <v/>
      </c>
      <c r="AA391" s="78" t="str">
        <f>IF($F391&lt;&gt;"",登録済データ!$C$4,"")</f>
        <v/>
      </c>
      <c r="AB391" s="78"/>
      <c r="AC391" s="78"/>
      <c r="AD391" s="117"/>
      <c r="AE391" s="78"/>
    </row>
    <row r="392" spans="1:31" s="120" customFormat="1" ht="13.5" customHeight="1">
      <c r="A392" s="37"/>
      <c r="B392" s="138" t="str">
        <f>IF($F392&lt;&gt;"",登録済データ!$C$2,"")</f>
        <v/>
      </c>
      <c r="C392" s="138" t="str">
        <f>IF($F392&lt;&gt;"",IF($I$1="企業コード3桁",LEFT(登録済データ!$C$3,3),LEFT(登録済データ!$C$3,6)),"")</f>
        <v/>
      </c>
      <c r="D392" s="138"/>
      <c r="E392" s="139" t="str">
        <f>IF(登録済データ!$B395&lt;&gt;0,登録済データ!C395,"")</f>
        <v/>
      </c>
      <c r="F392" s="139" t="str">
        <f>IF(登録済データ!$B395&lt;&gt;0,登録済データ!D395,"")</f>
        <v/>
      </c>
      <c r="G392" s="130" t="str">
        <f>IF(登録済データ!$B395&lt;&gt;0,登録済データ!E395,"")</f>
        <v/>
      </c>
      <c r="H392" s="125" t="str">
        <f>IF(登録済データ!$B395&lt;&gt;0,IF(登録済データ!F395&lt;&gt;"",登録済データ!F395,""),"")</f>
        <v/>
      </c>
      <c r="I392" s="125" t="str">
        <f>IF(登録済データ!$B395&lt;&gt;0,IF(登録済データ!G395&lt;&gt;"",登録済データ!G395,""),"")</f>
        <v/>
      </c>
      <c r="J392" s="125" t="str">
        <f>IF(登録済データ!$B395&lt;&gt;0,IF(登録済データ!H395&lt;&gt;"",登録済データ!H395,""),"")</f>
        <v/>
      </c>
      <c r="K392" s="125" t="str">
        <f>IF(登録済データ!$B395&lt;&gt;0,IF(登録済データ!I395&lt;&gt;"",登録済データ!I395,""),"")</f>
        <v/>
      </c>
      <c r="L392" s="117" t="str">
        <f>IF(登録済データ!$B395&lt;&gt;0,登録済データ!J395,"")</f>
        <v/>
      </c>
      <c r="M392" s="117" t="str">
        <f>IF(登録済データ!$B395&lt;&gt;0,登録済データ!K395,"")</f>
        <v/>
      </c>
      <c r="N392" s="117" t="str">
        <f>IF(登録済データ!$B395&lt;&gt;0,登録済データ!L395,"")</f>
        <v/>
      </c>
      <c r="O392" s="117" t="str">
        <f>IF(登録済データ!$B395&lt;&gt;0,登録済データ!M395,"")</f>
        <v/>
      </c>
      <c r="P392" s="117" t="str">
        <f>IF(登録済データ!$B395&lt;&gt;0,登録済データ!N395,"")</f>
        <v/>
      </c>
      <c r="Q392" s="117" t="str">
        <f>IF(登録済データ!$B395&lt;&gt;0,登録済データ!O395,"")</f>
        <v/>
      </c>
      <c r="R392" s="117" t="str">
        <f>IF(登録済データ!$B395&lt;&gt;0,登録済データ!P395,"")</f>
        <v/>
      </c>
      <c r="S392" s="117" t="str">
        <f>IF(登録済データ!$B395&lt;&gt;0,登録済データ!Q395,"")</f>
        <v/>
      </c>
      <c r="T392" s="117" t="str">
        <f>IF(登録済データ!$B395&lt;&gt;0,登録済データ!R395,"")</f>
        <v/>
      </c>
      <c r="U392" s="117" t="str">
        <f>IF(登録済データ!$B395&lt;&gt;0,登録済データ!S395,"")</f>
        <v/>
      </c>
      <c r="V392" s="117" t="str">
        <f>IF(登録済データ!$B395&lt;&gt;0,登録済データ!T395,"")</f>
        <v/>
      </c>
      <c r="W392" s="117" t="str">
        <f>IF(登録済データ!$B395&lt;&gt;0,登録済データ!U395,"")</f>
        <v/>
      </c>
      <c r="X392" s="117" t="str">
        <f>IF(登録済データ!$B395&lt;&gt;0,登録済データ!V395,"")</f>
        <v/>
      </c>
      <c r="Y392" s="117" t="str">
        <f>IF(登録済データ!$B395&lt;&gt;0,登録済データ!W395,"")</f>
        <v/>
      </c>
      <c r="Z392" s="117" t="str">
        <f>IF(登録済データ!$B395&lt;&gt;0,登録済データ!X395,"")</f>
        <v/>
      </c>
      <c r="AA392" s="78" t="str">
        <f>IF($F392&lt;&gt;"",登録済データ!$C$4,"")</f>
        <v/>
      </c>
      <c r="AB392" s="78"/>
      <c r="AC392" s="78"/>
      <c r="AD392" s="117"/>
      <c r="AE392" s="78"/>
    </row>
    <row r="393" spans="1:31" s="120" customFormat="1" ht="13.5" customHeight="1">
      <c r="A393" s="37"/>
      <c r="B393" s="138" t="str">
        <f>IF($F393&lt;&gt;"",登録済データ!$C$2,"")</f>
        <v/>
      </c>
      <c r="C393" s="138" t="str">
        <f>IF($F393&lt;&gt;"",IF($I$1="企業コード3桁",LEFT(登録済データ!$C$3,3),LEFT(登録済データ!$C$3,6)),"")</f>
        <v/>
      </c>
      <c r="D393" s="138"/>
      <c r="E393" s="139" t="str">
        <f>IF(登録済データ!$B396&lt;&gt;0,登録済データ!C396,"")</f>
        <v/>
      </c>
      <c r="F393" s="139" t="str">
        <f>IF(登録済データ!$B396&lt;&gt;0,登録済データ!D396,"")</f>
        <v/>
      </c>
      <c r="G393" s="130" t="str">
        <f>IF(登録済データ!$B396&lt;&gt;0,登録済データ!E396,"")</f>
        <v/>
      </c>
      <c r="H393" s="125" t="str">
        <f>IF(登録済データ!$B396&lt;&gt;0,IF(登録済データ!F396&lt;&gt;"",登録済データ!F396,""),"")</f>
        <v/>
      </c>
      <c r="I393" s="125" t="str">
        <f>IF(登録済データ!$B396&lt;&gt;0,IF(登録済データ!G396&lt;&gt;"",登録済データ!G396,""),"")</f>
        <v/>
      </c>
      <c r="J393" s="125" t="str">
        <f>IF(登録済データ!$B396&lt;&gt;0,IF(登録済データ!H396&lt;&gt;"",登録済データ!H396,""),"")</f>
        <v/>
      </c>
      <c r="K393" s="125" t="str">
        <f>IF(登録済データ!$B396&lt;&gt;0,IF(登録済データ!I396&lt;&gt;"",登録済データ!I396,""),"")</f>
        <v/>
      </c>
      <c r="L393" s="117" t="str">
        <f>IF(登録済データ!$B396&lt;&gt;0,登録済データ!J396,"")</f>
        <v/>
      </c>
      <c r="M393" s="117" t="str">
        <f>IF(登録済データ!$B396&lt;&gt;0,登録済データ!K396,"")</f>
        <v/>
      </c>
      <c r="N393" s="117" t="str">
        <f>IF(登録済データ!$B396&lt;&gt;0,登録済データ!L396,"")</f>
        <v/>
      </c>
      <c r="O393" s="117" t="str">
        <f>IF(登録済データ!$B396&lt;&gt;0,登録済データ!M396,"")</f>
        <v/>
      </c>
      <c r="P393" s="117" t="str">
        <f>IF(登録済データ!$B396&lt;&gt;0,登録済データ!N396,"")</f>
        <v/>
      </c>
      <c r="Q393" s="117" t="str">
        <f>IF(登録済データ!$B396&lt;&gt;0,登録済データ!O396,"")</f>
        <v/>
      </c>
      <c r="R393" s="117" t="str">
        <f>IF(登録済データ!$B396&lt;&gt;0,登録済データ!P396,"")</f>
        <v/>
      </c>
      <c r="S393" s="117" t="str">
        <f>IF(登録済データ!$B396&lt;&gt;0,登録済データ!Q396,"")</f>
        <v/>
      </c>
      <c r="T393" s="117" t="str">
        <f>IF(登録済データ!$B396&lt;&gt;0,登録済データ!R396,"")</f>
        <v/>
      </c>
      <c r="U393" s="117" t="str">
        <f>IF(登録済データ!$B396&lt;&gt;0,登録済データ!S396,"")</f>
        <v/>
      </c>
      <c r="V393" s="117" t="str">
        <f>IF(登録済データ!$B396&lt;&gt;0,登録済データ!T396,"")</f>
        <v/>
      </c>
      <c r="W393" s="117" t="str">
        <f>IF(登録済データ!$B396&lt;&gt;0,登録済データ!U396,"")</f>
        <v/>
      </c>
      <c r="X393" s="117" t="str">
        <f>IF(登録済データ!$B396&lt;&gt;0,登録済データ!V396,"")</f>
        <v/>
      </c>
      <c r="Y393" s="117" t="str">
        <f>IF(登録済データ!$B396&lt;&gt;0,登録済データ!W396,"")</f>
        <v/>
      </c>
      <c r="Z393" s="117" t="str">
        <f>IF(登録済データ!$B396&lt;&gt;0,登録済データ!X396,"")</f>
        <v/>
      </c>
      <c r="AA393" s="78" t="str">
        <f>IF($F393&lt;&gt;"",登録済データ!$C$4,"")</f>
        <v/>
      </c>
      <c r="AB393" s="78"/>
      <c r="AC393" s="78"/>
      <c r="AD393" s="117"/>
      <c r="AE393" s="78"/>
    </row>
    <row r="394" spans="1:31" s="120" customFormat="1" ht="13.5" customHeight="1">
      <c r="A394" s="37"/>
      <c r="B394" s="138" t="str">
        <f>IF($F394&lt;&gt;"",登録済データ!$C$2,"")</f>
        <v/>
      </c>
      <c r="C394" s="138" t="str">
        <f>IF($F394&lt;&gt;"",IF($I$1="企業コード3桁",LEFT(登録済データ!$C$3,3),LEFT(登録済データ!$C$3,6)),"")</f>
        <v/>
      </c>
      <c r="D394" s="138"/>
      <c r="E394" s="139" t="str">
        <f>IF(登録済データ!$B397&lt;&gt;0,登録済データ!C397,"")</f>
        <v/>
      </c>
      <c r="F394" s="139" t="str">
        <f>IF(登録済データ!$B397&lt;&gt;0,登録済データ!D397,"")</f>
        <v/>
      </c>
      <c r="G394" s="130" t="str">
        <f>IF(登録済データ!$B397&lt;&gt;0,登録済データ!E397,"")</f>
        <v/>
      </c>
      <c r="H394" s="125" t="str">
        <f>IF(登録済データ!$B397&lt;&gt;0,IF(登録済データ!F397&lt;&gt;"",登録済データ!F397,""),"")</f>
        <v/>
      </c>
      <c r="I394" s="125" t="str">
        <f>IF(登録済データ!$B397&lt;&gt;0,IF(登録済データ!G397&lt;&gt;"",登録済データ!G397,""),"")</f>
        <v/>
      </c>
      <c r="J394" s="125" t="str">
        <f>IF(登録済データ!$B397&lt;&gt;0,IF(登録済データ!H397&lt;&gt;"",登録済データ!H397,""),"")</f>
        <v/>
      </c>
      <c r="K394" s="125" t="str">
        <f>IF(登録済データ!$B397&lt;&gt;0,IF(登録済データ!I397&lt;&gt;"",登録済データ!I397,""),"")</f>
        <v/>
      </c>
      <c r="L394" s="117" t="str">
        <f>IF(登録済データ!$B397&lt;&gt;0,登録済データ!J397,"")</f>
        <v/>
      </c>
      <c r="M394" s="117" t="str">
        <f>IF(登録済データ!$B397&lt;&gt;0,登録済データ!K397,"")</f>
        <v/>
      </c>
      <c r="N394" s="117" t="str">
        <f>IF(登録済データ!$B397&lt;&gt;0,登録済データ!L397,"")</f>
        <v/>
      </c>
      <c r="O394" s="117" t="str">
        <f>IF(登録済データ!$B397&lt;&gt;0,登録済データ!M397,"")</f>
        <v/>
      </c>
      <c r="P394" s="117" t="str">
        <f>IF(登録済データ!$B397&lt;&gt;0,登録済データ!N397,"")</f>
        <v/>
      </c>
      <c r="Q394" s="117" t="str">
        <f>IF(登録済データ!$B397&lt;&gt;0,登録済データ!O397,"")</f>
        <v/>
      </c>
      <c r="R394" s="117" t="str">
        <f>IF(登録済データ!$B397&lt;&gt;0,登録済データ!P397,"")</f>
        <v/>
      </c>
      <c r="S394" s="117" t="str">
        <f>IF(登録済データ!$B397&lt;&gt;0,登録済データ!Q397,"")</f>
        <v/>
      </c>
      <c r="T394" s="117" t="str">
        <f>IF(登録済データ!$B397&lt;&gt;0,登録済データ!R397,"")</f>
        <v/>
      </c>
      <c r="U394" s="117" t="str">
        <f>IF(登録済データ!$B397&lt;&gt;0,登録済データ!S397,"")</f>
        <v/>
      </c>
      <c r="V394" s="117" t="str">
        <f>IF(登録済データ!$B397&lt;&gt;0,登録済データ!T397,"")</f>
        <v/>
      </c>
      <c r="W394" s="117" t="str">
        <f>IF(登録済データ!$B397&lt;&gt;0,登録済データ!U397,"")</f>
        <v/>
      </c>
      <c r="X394" s="117" t="str">
        <f>IF(登録済データ!$B397&lt;&gt;0,登録済データ!V397,"")</f>
        <v/>
      </c>
      <c r="Y394" s="117" t="str">
        <f>IF(登録済データ!$B397&lt;&gt;0,登録済データ!W397,"")</f>
        <v/>
      </c>
      <c r="Z394" s="117" t="str">
        <f>IF(登録済データ!$B397&lt;&gt;0,登録済データ!X397,"")</f>
        <v/>
      </c>
      <c r="AA394" s="78" t="str">
        <f>IF($F394&lt;&gt;"",登録済データ!$C$4,"")</f>
        <v/>
      </c>
      <c r="AB394" s="78"/>
      <c r="AC394" s="78"/>
      <c r="AD394" s="117"/>
      <c r="AE394" s="78"/>
    </row>
    <row r="395" spans="1:31" s="120" customFormat="1" ht="13.5" customHeight="1">
      <c r="A395" s="37"/>
      <c r="B395" s="138" t="str">
        <f>IF($F395&lt;&gt;"",登録済データ!$C$2,"")</f>
        <v/>
      </c>
      <c r="C395" s="138" t="str">
        <f>IF($F395&lt;&gt;"",IF($I$1="企業コード3桁",LEFT(登録済データ!$C$3,3),LEFT(登録済データ!$C$3,6)),"")</f>
        <v/>
      </c>
      <c r="D395" s="138"/>
      <c r="E395" s="139" t="str">
        <f>IF(登録済データ!$B398&lt;&gt;0,登録済データ!C398,"")</f>
        <v/>
      </c>
      <c r="F395" s="139" t="str">
        <f>IF(登録済データ!$B398&lt;&gt;0,登録済データ!D398,"")</f>
        <v/>
      </c>
      <c r="G395" s="130" t="str">
        <f>IF(登録済データ!$B398&lt;&gt;0,登録済データ!E398,"")</f>
        <v/>
      </c>
      <c r="H395" s="125" t="str">
        <f>IF(登録済データ!$B398&lt;&gt;0,IF(登録済データ!F398&lt;&gt;"",登録済データ!F398,""),"")</f>
        <v/>
      </c>
      <c r="I395" s="125" t="str">
        <f>IF(登録済データ!$B398&lt;&gt;0,IF(登録済データ!G398&lt;&gt;"",登録済データ!G398,""),"")</f>
        <v/>
      </c>
      <c r="J395" s="125" t="str">
        <f>IF(登録済データ!$B398&lt;&gt;0,IF(登録済データ!H398&lt;&gt;"",登録済データ!H398,""),"")</f>
        <v/>
      </c>
      <c r="K395" s="125" t="str">
        <f>IF(登録済データ!$B398&lt;&gt;0,IF(登録済データ!I398&lt;&gt;"",登録済データ!I398,""),"")</f>
        <v/>
      </c>
      <c r="L395" s="117" t="str">
        <f>IF(登録済データ!$B398&lt;&gt;0,登録済データ!J398,"")</f>
        <v/>
      </c>
      <c r="M395" s="117" t="str">
        <f>IF(登録済データ!$B398&lt;&gt;0,登録済データ!K398,"")</f>
        <v/>
      </c>
      <c r="N395" s="117" t="str">
        <f>IF(登録済データ!$B398&lt;&gt;0,登録済データ!L398,"")</f>
        <v/>
      </c>
      <c r="O395" s="117" t="str">
        <f>IF(登録済データ!$B398&lt;&gt;0,登録済データ!M398,"")</f>
        <v/>
      </c>
      <c r="P395" s="117" t="str">
        <f>IF(登録済データ!$B398&lt;&gt;0,登録済データ!N398,"")</f>
        <v/>
      </c>
      <c r="Q395" s="117" t="str">
        <f>IF(登録済データ!$B398&lt;&gt;0,登録済データ!O398,"")</f>
        <v/>
      </c>
      <c r="R395" s="117" t="str">
        <f>IF(登録済データ!$B398&lt;&gt;0,登録済データ!P398,"")</f>
        <v/>
      </c>
      <c r="S395" s="117" t="str">
        <f>IF(登録済データ!$B398&lt;&gt;0,登録済データ!Q398,"")</f>
        <v/>
      </c>
      <c r="T395" s="117" t="str">
        <f>IF(登録済データ!$B398&lt;&gt;0,登録済データ!R398,"")</f>
        <v/>
      </c>
      <c r="U395" s="117" t="str">
        <f>IF(登録済データ!$B398&lt;&gt;0,登録済データ!S398,"")</f>
        <v/>
      </c>
      <c r="V395" s="117" t="str">
        <f>IF(登録済データ!$B398&lt;&gt;0,登録済データ!T398,"")</f>
        <v/>
      </c>
      <c r="W395" s="117" t="str">
        <f>IF(登録済データ!$B398&lt;&gt;0,登録済データ!U398,"")</f>
        <v/>
      </c>
      <c r="X395" s="117" t="str">
        <f>IF(登録済データ!$B398&lt;&gt;0,登録済データ!V398,"")</f>
        <v/>
      </c>
      <c r="Y395" s="117" t="str">
        <f>IF(登録済データ!$B398&lt;&gt;0,登録済データ!W398,"")</f>
        <v/>
      </c>
      <c r="Z395" s="117" t="str">
        <f>IF(登録済データ!$B398&lt;&gt;0,登録済データ!X398,"")</f>
        <v/>
      </c>
      <c r="AA395" s="78" t="str">
        <f>IF($F395&lt;&gt;"",登録済データ!$C$4,"")</f>
        <v/>
      </c>
      <c r="AB395" s="78"/>
      <c r="AC395" s="78"/>
      <c r="AD395" s="117"/>
      <c r="AE395" s="78"/>
    </row>
    <row r="396" spans="1:31" s="120" customFormat="1" ht="13.5" customHeight="1">
      <c r="A396" s="37"/>
      <c r="B396" s="138" t="str">
        <f>IF($F396&lt;&gt;"",登録済データ!$C$2,"")</f>
        <v/>
      </c>
      <c r="C396" s="138" t="str">
        <f>IF($F396&lt;&gt;"",IF($I$1="企業コード3桁",LEFT(登録済データ!$C$3,3),LEFT(登録済データ!$C$3,6)),"")</f>
        <v/>
      </c>
      <c r="D396" s="138"/>
      <c r="E396" s="139" t="str">
        <f>IF(登録済データ!$B399&lt;&gt;0,登録済データ!C399,"")</f>
        <v/>
      </c>
      <c r="F396" s="139" t="str">
        <f>IF(登録済データ!$B399&lt;&gt;0,登録済データ!D399,"")</f>
        <v/>
      </c>
      <c r="G396" s="130" t="str">
        <f>IF(登録済データ!$B399&lt;&gt;0,登録済データ!E399,"")</f>
        <v/>
      </c>
      <c r="H396" s="125" t="str">
        <f>IF(登録済データ!$B399&lt;&gt;0,IF(登録済データ!F399&lt;&gt;"",登録済データ!F399,""),"")</f>
        <v/>
      </c>
      <c r="I396" s="125" t="str">
        <f>IF(登録済データ!$B399&lt;&gt;0,IF(登録済データ!G399&lt;&gt;"",登録済データ!G399,""),"")</f>
        <v/>
      </c>
      <c r="J396" s="125" t="str">
        <f>IF(登録済データ!$B399&lt;&gt;0,IF(登録済データ!H399&lt;&gt;"",登録済データ!H399,""),"")</f>
        <v/>
      </c>
      <c r="K396" s="125" t="str">
        <f>IF(登録済データ!$B399&lt;&gt;0,IF(登録済データ!I399&lt;&gt;"",登録済データ!I399,""),"")</f>
        <v/>
      </c>
      <c r="L396" s="117" t="str">
        <f>IF(登録済データ!$B399&lt;&gt;0,登録済データ!J399,"")</f>
        <v/>
      </c>
      <c r="M396" s="117" t="str">
        <f>IF(登録済データ!$B399&lt;&gt;0,登録済データ!K399,"")</f>
        <v/>
      </c>
      <c r="N396" s="117" t="str">
        <f>IF(登録済データ!$B399&lt;&gt;0,登録済データ!L399,"")</f>
        <v/>
      </c>
      <c r="O396" s="117" t="str">
        <f>IF(登録済データ!$B399&lt;&gt;0,登録済データ!M399,"")</f>
        <v/>
      </c>
      <c r="P396" s="117" t="str">
        <f>IF(登録済データ!$B399&lt;&gt;0,登録済データ!N399,"")</f>
        <v/>
      </c>
      <c r="Q396" s="117" t="str">
        <f>IF(登録済データ!$B399&lt;&gt;0,登録済データ!O399,"")</f>
        <v/>
      </c>
      <c r="R396" s="117" t="str">
        <f>IF(登録済データ!$B399&lt;&gt;0,登録済データ!P399,"")</f>
        <v/>
      </c>
      <c r="S396" s="117" t="str">
        <f>IF(登録済データ!$B399&lt;&gt;0,登録済データ!Q399,"")</f>
        <v/>
      </c>
      <c r="T396" s="117" t="str">
        <f>IF(登録済データ!$B399&lt;&gt;0,登録済データ!R399,"")</f>
        <v/>
      </c>
      <c r="U396" s="117" t="str">
        <f>IF(登録済データ!$B399&lt;&gt;0,登録済データ!S399,"")</f>
        <v/>
      </c>
      <c r="V396" s="117" t="str">
        <f>IF(登録済データ!$B399&lt;&gt;0,登録済データ!T399,"")</f>
        <v/>
      </c>
      <c r="W396" s="117" t="str">
        <f>IF(登録済データ!$B399&lt;&gt;0,登録済データ!U399,"")</f>
        <v/>
      </c>
      <c r="X396" s="117" t="str">
        <f>IF(登録済データ!$B399&lt;&gt;0,登録済データ!V399,"")</f>
        <v/>
      </c>
      <c r="Y396" s="117" t="str">
        <f>IF(登録済データ!$B399&lt;&gt;0,登録済データ!W399,"")</f>
        <v/>
      </c>
      <c r="Z396" s="117" t="str">
        <f>IF(登録済データ!$B399&lt;&gt;0,登録済データ!X399,"")</f>
        <v/>
      </c>
      <c r="AA396" s="78" t="str">
        <f>IF($F396&lt;&gt;"",登録済データ!$C$4,"")</f>
        <v/>
      </c>
      <c r="AB396" s="78"/>
      <c r="AC396" s="78"/>
      <c r="AD396" s="117"/>
      <c r="AE396" s="78"/>
    </row>
    <row r="397" spans="1:31" s="120" customFormat="1" ht="13.5" customHeight="1">
      <c r="A397" s="37"/>
      <c r="B397" s="138" t="str">
        <f>IF($F397&lt;&gt;"",登録済データ!$C$2,"")</f>
        <v/>
      </c>
      <c r="C397" s="138" t="str">
        <f>IF($F397&lt;&gt;"",IF($I$1="企業コード3桁",LEFT(登録済データ!$C$3,3),LEFT(登録済データ!$C$3,6)),"")</f>
        <v/>
      </c>
      <c r="D397" s="138"/>
      <c r="E397" s="139" t="str">
        <f>IF(登録済データ!$B400&lt;&gt;0,登録済データ!C400,"")</f>
        <v/>
      </c>
      <c r="F397" s="139" t="str">
        <f>IF(登録済データ!$B400&lt;&gt;0,登録済データ!D400,"")</f>
        <v/>
      </c>
      <c r="G397" s="130" t="str">
        <f>IF(登録済データ!$B400&lt;&gt;0,登録済データ!E400,"")</f>
        <v/>
      </c>
      <c r="H397" s="125" t="str">
        <f>IF(登録済データ!$B400&lt;&gt;0,IF(登録済データ!F400&lt;&gt;"",登録済データ!F400,""),"")</f>
        <v/>
      </c>
      <c r="I397" s="125" t="str">
        <f>IF(登録済データ!$B400&lt;&gt;0,IF(登録済データ!G400&lt;&gt;"",登録済データ!G400,""),"")</f>
        <v/>
      </c>
      <c r="J397" s="125" t="str">
        <f>IF(登録済データ!$B400&lt;&gt;0,IF(登録済データ!H400&lt;&gt;"",登録済データ!H400,""),"")</f>
        <v/>
      </c>
      <c r="K397" s="125" t="str">
        <f>IF(登録済データ!$B400&lt;&gt;0,IF(登録済データ!I400&lt;&gt;"",登録済データ!I400,""),"")</f>
        <v/>
      </c>
      <c r="L397" s="117" t="str">
        <f>IF(登録済データ!$B400&lt;&gt;0,登録済データ!J400,"")</f>
        <v/>
      </c>
      <c r="M397" s="117" t="str">
        <f>IF(登録済データ!$B400&lt;&gt;0,登録済データ!K400,"")</f>
        <v/>
      </c>
      <c r="N397" s="117" t="str">
        <f>IF(登録済データ!$B400&lt;&gt;0,登録済データ!L400,"")</f>
        <v/>
      </c>
      <c r="O397" s="117" t="str">
        <f>IF(登録済データ!$B400&lt;&gt;0,登録済データ!M400,"")</f>
        <v/>
      </c>
      <c r="P397" s="117" t="str">
        <f>IF(登録済データ!$B400&lt;&gt;0,登録済データ!N400,"")</f>
        <v/>
      </c>
      <c r="Q397" s="117" t="str">
        <f>IF(登録済データ!$B400&lt;&gt;0,登録済データ!O400,"")</f>
        <v/>
      </c>
      <c r="R397" s="117" t="str">
        <f>IF(登録済データ!$B400&lt;&gt;0,登録済データ!P400,"")</f>
        <v/>
      </c>
      <c r="S397" s="117" t="str">
        <f>IF(登録済データ!$B400&lt;&gt;0,登録済データ!Q400,"")</f>
        <v/>
      </c>
      <c r="T397" s="117" t="str">
        <f>IF(登録済データ!$B400&lt;&gt;0,登録済データ!R400,"")</f>
        <v/>
      </c>
      <c r="U397" s="117" t="str">
        <f>IF(登録済データ!$B400&lt;&gt;0,登録済データ!S400,"")</f>
        <v/>
      </c>
      <c r="V397" s="117" t="str">
        <f>IF(登録済データ!$B400&lt;&gt;0,登録済データ!T400,"")</f>
        <v/>
      </c>
      <c r="W397" s="117" t="str">
        <f>IF(登録済データ!$B400&lt;&gt;0,登録済データ!U400,"")</f>
        <v/>
      </c>
      <c r="X397" s="117" t="str">
        <f>IF(登録済データ!$B400&lt;&gt;0,登録済データ!V400,"")</f>
        <v/>
      </c>
      <c r="Y397" s="117" t="str">
        <f>IF(登録済データ!$B400&lt;&gt;0,登録済データ!W400,"")</f>
        <v/>
      </c>
      <c r="Z397" s="117" t="str">
        <f>IF(登録済データ!$B400&lt;&gt;0,登録済データ!X400,"")</f>
        <v/>
      </c>
      <c r="AA397" s="78" t="str">
        <f>IF($F397&lt;&gt;"",登録済データ!$C$4,"")</f>
        <v/>
      </c>
      <c r="AB397" s="78"/>
      <c r="AC397" s="78"/>
      <c r="AD397" s="117"/>
      <c r="AE397" s="78"/>
    </row>
    <row r="398" spans="1:31" s="120" customFormat="1" ht="13.5" customHeight="1">
      <c r="A398" s="37"/>
      <c r="B398" s="138" t="str">
        <f>IF($F398&lt;&gt;"",登録済データ!$C$2,"")</f>
        <v/>
      </c>
      <c r="C398" s="138" t="str">
        <f>IF($F398&lt;&gt;"",IF($I$1="企業コード3桁",LEFT(登録済データ!$C$3,3),LEFT(登録済データ!$C$3,6)),"")</f>
        <v/>
      </c>
      <c r="D398" s="138"/>
      <c r="E398" s="139" t="str">
        <f>IF(登録済データ!$B401&lt;&gt;0,登録済データ!C401,"")</f>
        <v/>
      </c>
      <c r="F398" s="139" t="str">
        <f>IF(登録済データ!$B401&lt;&gt;0,登録済データ!D401,"")</f>
        <v/>
      </c>
      <c r="G398" s="130" t="str">
        <f>IF(登録済データ!$B401&lt;&gt;0,登録済データ!E401,"")</f>
        <v/>
      </c>
      <c r="H398" s="125" t="str">
        <f>IF(登録済データ!$B401&lt;&gt;0,IF(登録済データ!F401&lt;&gt;"",登録済データ!F401,""),"")</f>
        <v/>
      </c>
      <c r="I398" s="125" t="str">
        <f>IF(登録済データ!$B401&lt;&gt;0,IF(登録済データ!G401&lt;&gt;"",登録済データ!G401,""),"")</f>
        <v/>
      </c>
      <c r="J398" s="125" t="str">
        <f>IF(登録済データ!$B401&lt;&gt;0,IF(登録済データ!H401&lt;&gt;"",登録済データ!H401,""),"")</f>
        <v/>
      </c>
      <c r="K398" s="125" t="str">
        <f>IF(登録済データ!$B401&lt;&gt;0,IF(登録済データ!I401&lt;&gt;"",登録済データ!I401,""),"")</f>
        <v/>
      </c>
      <c r="L398" s="117" t="str">
        <f>IF(登録済データ!$B401&lt;&gt;0,登録済データ!J401,"")</f>
        <v/>
      </c>
      <c r="M398" s="117" t="str">
        <f>IF(登録済データ!$B401&lt;&gt;0,登録済データ!K401,"")</f>
        <v/>
      </c>
      <c r="N398" s="117" t="str">
        <f>IF(登録済データ!$B401&lt;&gt;0,登録済データ!L401,"")</f>
        <v/>
      </c>
      <c r="O398" s="117" t="str">
        <f>IF(登録済データ!$B401&lt;&gt;0,登録済データ!M401,"")</f>
        <v/>
      </c>
      <c r="P398" s="117" t="str">
        <f>IF(登録済データ!$B401&lt;&gt;0,登録済データ!N401,"")</f>
        <v/>
      </c>
      <c r="Q398" s="117" t="str">
        <f>IF(登録済データ!$B401&lt;&gt;0,登録済データ!O401,"")</f>
        <v/>
      </c>
      <c r="R398" s="117" t="str">
        <f>IF(登録済データ!$B401&lt;&gt;0,登録済データ!P401,"")</f>
        <v/>
      </c>
      <c r="S398" s="117" t="str">
        <f>IF(登録済データ!$B401&lt;&gt;0,登録済データ!Q401,"")</f>
        <v/>
      </c>
      <c r="T398" s="117" t="str">
        <f>IF(登録済データ!$B401&lt;&gt;0,登録済データ!R401,"")</f>
        <v/>
      </c>
      <c r="U398" s="117" t="str">
        <f>IF(登録済データ!$B401&lt;&gt;0,登録済データ!S401,"")</f>
        <v/>
      </c>
      <c r="V398" s="117" t="str">
        <f>IF(登録済データ!$B401&lt;&gt;0,登録済データ!T401,"")</f>
        <v/>
      </c>
      <c r="W398" s="117" t="str">
        <f>IF(登録済データ!$B401&lt;&gt;0,登録済データ!U401,"")</f>
        <v/>
      </c>
      <c r="X398" s="117" t="str">
        <f>IF(登録済データ!$B401&lt;&gt;0,登録済データ!V401,"")</f>
        <v/>
      </c>
      <c r="Y398" s="117" t="str">
        <f>IF(登録済データ!$B401&lt;&gt;0,登録済データ!W401,"")</f>
        <v/>
      </c>
      <c r="Z398" s="117" t="str">
        <f>IF(登録済データ!$B401&lt;&gt;0,登録済データ!X401,"")</f>
        <v/>
      </c>
      <c r="AA398" s="78" t="str">
        <f>IF($F398&lt;&gt;"",登録済データ!$C$4,"")</f>
        <v/>
      </c>
      <c r="AB398" s="78"/>
      <c r="AC398" s="78"/>
      <c r="AD398" s="117"/>
      <c r="AE398" s="78"/>
    </row>
    <row r="399" spans="1:31" s="120" customFormat="1" ht="13.5" customHeight="1">
      <c r="A399" s="37"/>
      <c r="B399" s="138" t="str">
        <f>IF($F399&lt;&gt;"",登録済データ!$C$2,"")</f>
        <v/>
      </c>
      <c r="C399" s="138" t="str">
        <f>IF($F399&lt;&gt;"",IF($I$1="企業コード3桁",LEFT(登録済データ!$C$3,3),LEFT(登録済データ!$C$3,6)),"")</f>
        <v/>
      </c>
      <c r="D399" s="138"/>
      <c r="E399" s="139" t="str">
        <f>IF(登録済データ!$B402&lt;&gt;0,登録済データ!C402,"")</f>
        <v/>
      </c>
      <c r="F399" s="139" t="str">
        <f>IF(登録済データ!$B402&lt;&gt;0,登録済データ!D402,"")</f>
        <v/>
      </c>
      <c r="G399" s="130" t="str">
        <f>IF(登録済データ!$B402&lt;&gt;0,登録済データ!E402,"")</f>
        <v/>
      </c>
      <c r="H399" s="125" t="str">
        <f>IF(登録済データ!$B402&lt;&gt;0,IF(登録済データ!F402&lt;&gt;"",登録済データ!F402,""),"")</f>
        <v/>
      </c>
      <c r="I399" s="125" t="str">
        <f>IF(登録済データ!$B402&lt;&gt;0,IF(登録済データ!G402&lt;&gt;"",登録済データ!G402,""),"")</f>
        <v/>
      </c>
      <c r="J399" s="125" t="str">
        <f>IF(登録済データ!$B402&lt;&gt;0,IF(登録済データ!H402&lt;&gt;"",登録済データ!H402,""),"")</f>
        <v/>
      </c>
      <c r="K399" s="125" t="str">
        <f>IF(登録済データ!$B402&lt;&gt;0,IF(登録済データ!I402&lt;&gt;"",登録済データ!I402,""),"")</f>
        <v/>
      </c>
      <c r="L399" s="117" t="str">
        <f>IF(登録済データ!$B402&lt;&gt;0,登録済データ!J402,"")</f>
        <v/>
      </c>
      <c r="M399" s="117" t="str">
        <f>IF(登録済データ!$B402&lt;&gt;0,登録済データ!K402,"")</f>
        <v/>
      </c>
      <c r="N399" s="117" t="str">
        <f>IF(登録済データ!$B402&lt;&gt;0,登録済データ!L402,"")</f>
        <v/>
      </c>
      <c r="O399" s="117" t="str">
        <f>IF(登録済データ!$B402&lt;&gt;0,登録済データ!M402,"")</f>
        <v/>
      </c>
      <c r="P399" s="117" t="str">
        <f>IF(登録済データ!$B402&lt;&gt;0,登録済データ!N402,"")</f>
        <v/>
      </c>
      <c r="Q399" s="117" t="str">
        <f>IF(登録済データ!$B402&lt;&gt;0,登録済データ!O402,"")</f>
        <v/>
      </c>
      <c r="R399" s="117" t="str">
        <f>IF(登録済データ!$B402&lt;&gt;0,登録済データ!P402,"")</f>
        <v/>
      </c>
      <c r="S399" s="117" t="str">
        <f>IF(登録済データ!$B402&lt;&gt;0,登録済データ!Q402,"")</f>
        <v/>
      </c>
      <c r="T399" s="117" t="str">
        <f>IF(登録済データ!$B402&lt;&gt;0,登録済データ!R402,"")</f>
        <v/>
      </c>
      <c r="U399" s="117" t="str">
        <f>IF(登録済データ!$B402&lt;&gt;0,登録済データ!S402,"")</f>
        <v/>
      </c>
      <c r="V399" s="117" t="str">
        <f>IF(登録済データ!$B402&lt;&gt;0,登録済データ!T402,"")</f>
        <v/>
      </c>
      <c r="W399" s="117" t="str">
        <f>IF(登録済データ!$B402&lt;&gt;0,登録済データ!U402,"")</f>
        <v/>
      </c>
      <c r="X399" s="117" t="str">
        <f>IF(登録済データ!$B402&lt;&gt;0,登録済データ!V402,"")</f>
        <v/>
      </c>
      <c r="Y399" s="117" t="str">
        <f>IF(登録済データ!$B402&lt;&gt;0,登録済データ!W402,"")</f>
        <v/>
      </c>
      <c r="Z399" s="117" t="str">
        <f>IF(登録済データ!$B402&lt;&gt;0,登録済データ!X402,"")</f>
        <v/>
      </c>
      <c r="AA399" s="78" t="str">
        <f>IF($F399&lt;&gt;"",登録済データ!$C$4,"")</f>
        <v/>
      </c>
      <c r="AB399" s="78"/>
      <c r="AC399" s="78"/>
      <c r="AD399" s="117"/>
      <c r="AE399" s="78"/>
    </row>
    <row r="400" spans="1:31" s="120" customFormat="1" ht="13.5" customHeight="1">
      <c r="A400" s="37"/>
      <c r="B400" s="138" t="str">
        <f>IF($F400&lt;&gt;"",登録済データ!$C$2,"")</f>
        <v/>
      </c>
      <c r="C400" s="138" t="str">
        <f>IF($F400&lt;&gt;"",IF($I$1="企業コード3桁",LEFT(登録済データ!$C$3,3),LEFT(登録済データ!$C$3,6)),"")</f>
        <v/>
      </c>
      <c r="D400" s="138"/>
      <c r="E400" s="139" t="str">
        <f>IF(登録済データ!$B403&lt;&gt;0,登録済データ!C403,"")</f>
        <v/>
      </c>
      <c r="F400" s="139" t="str">
        <f>IF(登録済データ!$B403&lt;&gt;0,登録済データ!D403,"")</f>
        <v/>
      </c>
      <c r="G400" s="130" t="str">
        <f>IF(登録済データ!$B403&lt;&gt;0,登録済データ!E403,"")</f>
        <v/>
      </c>
      <c r="H400" s="125" t="str">
        <f>IF(登録済データ!$B403&lt;&gt;0,IF(登録済データ!F403&lt;&gt;"",登録済データ!F403,""),"")</f>
        <v/>
      </c>
      <c r="I400" s="125" t="str">
        <f>IF(登録済データ!$B403&lt;&gt;0,IF(登録済データ!G403&lt;&gt;"",登録済データ!G403,""),"")</f>
        <v/>
      </c>
      <c r="J400" s="125" t="str">
        <f>IF(登録済データ!$B403&lt;&gt;0,IF(登録済データ!H403&lt;&gt;"",登録済データ!H403,""),"")</f>
        <v/>
      </c>
      <c r="K400" s="125" t="str">
        <f>IF(登録済データ!$B403&lt;&gt;0,IF(登録済データ!I403&lt;&gt;"",登録済データ!I403,""),"")</f>
        <v/>
      </c>
      <c r="L400" s="117" t="str">
        <f>IF(登録済データ!$B403&lt;&gt;0,登録済データ!J403,"")</f>
        <v/>
      </c>
      <c r="M400" s="117" t="str">
        <f>IF(登録済データ!$B403&lt;&gt;0,登録済データ!K403,"")</f>
        <v/>
      </c>
      <c r="N400" s="117" t="str">
        <f>IF(登録済データ!$B403&lt;&gt;0,登録済データ!L403,"")</f>
        <v/>
      </c>
      <c r="O400" s="117" t="str">
        <f>IF(登録済データ!$B403&lt;&gt;0,登録済データ!M403,"")</f>
        <v/>
      </c>
      <c r="P400" s="117" t="str">
        <f>IF(登録済データ!$B403&lt;&gt;0,登録済データ!N403,"")</f>
        <v/>
      </c>
      <c r="Q400" s="117" t="str">
        <f>IF(登録済データ!$B403&lt;&gt;0,登録済データ!O403,"")</f>
        <v/>
      </c>
      <c r="R400" s="117" t="str">
        <f>IF(登録済データ!$B403&lt;&gt;0,登録済データ!P403,"")</f>
        <v/>
      </c>
      <c r="S400" s="117" t="str">
        <f>IF(登録済データ!$B403&lt;&gt;0,登録済データ!Q403,"")</f>
        <v/>
      </c>
      <c r="T400" s="117" t="str">
        <f>IF(登録済データ!$B403&lt;&gt;0,登録済データ!R403,"")</f>
        <v/>
      </c>
      <c r="U400" s="117" t="str">
        <f>IF(登録済データ!$B403&lt;&gt;0,登録済データ!S403,"")</f>
        <v/>
      </c>
      <c r="V400" s="117" t="str">
        <f>IF(登録済データ!$B403&lt;&gt;0,登録済データ!T403,"")</f>
        <v/>
      </c>
      <c r="W400" s="117" t="str">
        <f>IF(登録済データ!$B403&lt;&gt;0,登録済データ!U403,"")</f>
        <v/>
      </c>
      <c r="X400" s="117" t="str">
        <f>IF(登録済データ!$B403&lt;&gt;0,登録済データ!V403,"")</f>
        <v/>
      </c>
      <c r="Y400" s="117" t="str">
        <f>IF(登録済データ!$B403&lt;&gt;0,登録済データ!W403,"")</f>
        <v/>
      </c>
      <c r="Z400" s="117" t="str">
        <f>IF(登録済データ!$B403&lt;&gt;0,登録済データ!X403,"")</f>
        <v/>
      </c>
      <c r="AA400" s="78" t="str">
        <f>IF($F400&lt;&gt;"",登録済データ!$C$4,"")</f>
        <v/>
      </c>
      <c r="AB400" s="78"/>
      <c r="AC400" s="78"/>
      <c r="AD400" s="117"/>
      <c r="AE400" s="78"/>
    </row>
    <row r="401" spans="1:31" s="120" customFormat="1" ht="13.5" customHeight="1">
      <c r="A401" s="37"/>
      <c r="B401" s="138" t="str">
        <f>IF($F401&lt;&gt;"",登録済データ!$C$2,"")</f>
        <v/>
      </c>
      <c r="C401" s="138" t="str">
        <f>IF($F401&lt;&gt;"",IF($I$1="企業コード3桁",LEFT(登録済データ!$C$3,3),LEFT(登録済データ!$C$3,6)),"")</f>
        <v/>
      </c>
      <c r="D401" s="138"/>
      <c r="E401" s="139" t="str">
        <f>IF(登録済データ!$B404&lt;&gt;0,登録済データ!C404,"")</f>
        <v/>
      </c>
      <c r="F401" s="139" t="str">
        <f>IF(登録済データ!$B404&lt;&gt;0,登録済データ!D404,"")</f>
        <v/>
      </c>
      <c r="G401" s="130" t="str">
        <f>IF(登録済データ!$B404&lt;&gt;0,登録済データ!E404,"")</f>
        <v/>
      </c>
      <c r="H401" s="125" t="str">
        <f>IF(登録済データ!$B404&lt;&gt;0,IF(登録済データ!F404&lt;&gt;"",登録済データ!F404,""),"")</f>
        <v/>
      </c>
      <c r="I401" s="125" t="str">
        <f>IF(登録済データ!$B404&lt;&gt;0,IF(登録済データ!G404&lt;&gt;"",登録済データ!G404,""),"")</f>
        <v/>
      </c>
      <c r="J401" s="125" t="str">
        <f>IF(登録済データ!$B404&lt;&gt;0,IF(登録済データ!H404&lt;&gt;"",登録済データ!H404,""),"")</f>
        <v/>
      </c>
      <c r="K401" s="125" t="str">
        <f>IF(登録済データ!$B404&lt;&gt;0,IF(登録済データ!I404&lt;&gt;"",登録済データ!I404,""),"")</f>
        <v/>
      </c>
      <c r="L401" s="117" t="str">
        <f>IF(登録済データ!$B404&lt;&gt;0,登録済データ!J404,"")</f>
        <v/>
      </c>
      <c r="M401" s="117" t="str">
        <f>IF(登録済データ!$B404&lt;&gt;0,登録済データ!K404,"")</f>
        <v/>
      </c>
      <c r="N401" s="117" t="str">
        <f>IF(登録済データ!$B404&lt;&gt;0,登録済データ!L404,"")</f>
        <v/>
      </c>
      <c r="O401" s="117" t="str">
        <f>IF(登録済データ!$B404&lt;&gt;0,登録済データ!M404,"")</f>
        <v/>
      </c>
      <c r="P401" s="117" t="str">
        <f>IF(登録済データ!$B404&lt;&gt;0,登録済データ!N404,"")</f>
        <v/>
      </c>
      <c r="Q401" s="117" t="str">
        <f>IF(登録済データ!$B404&lt;&gt;0,登録済データ!O404,"")</f>
        <v/>
      </c>
      <c r="R401" s="117" t="str">
        <f>IF(登録済データ!$B404&lt;&gt;0,登録済データ!P404,"")</f>
        <v/>
      </c>
      <c r="S401" s="117" t="str">
        <f>IF(登録済データ!$B404&lt;&gt;0,登録済データ!Q404,"")</f>
        <v/>
      </c>
      <c r="T401" s="117" t="str">
        <f>IF(登録済データ!$B404&lt;&gt;0,登録済データ!R404,"")</f>
        <v/>
      </c>
      <c r="U401" s="117" t="str">
        <f>IF(登録済データ!$B404&lt;&gt;0,登録済データ!S404,"")</f>
        <v/>
      </c>
      <c r="V401" s="117" t="str">
        <f>IF(登録済データ!$B404&lt;&gt;0,登録済データ!T404,"")</f>
        <v/>
      </c>
      <c r="W401" s="117" t="str">
        <f>IF(登録済データ!$B404&lt;&gt;0,登録済データ!U404,"")</f>
        <v/>
      </c>
      <c r="X401" s="117" t="str">
        <f>IF(登録済データ!$B404&lt;&gt;0,登録済データ!V404,"")</f>
        <v/>
      </c>
      <c r="Y401" s="117" t="str">
        <f>IF(登録済データ!$B404&lt;&gt;0,登録済データ!W404,"")</f>
        <v/>
      </c>
      <c r="Z401" s="117" t="str">
        <f>IF(登録済データ!$B404&lt;&gt;0,登録済データ!X404,"")</f>
        <v/>
      </c>
      <c r="AA401" s="78" t="str">
        <f>IF($F401&lt;&gt;"",登録済データ!$C$4,"")</f>
        <v/>
      </c>
      <c r="AB401" s="78"/>
      <c r="AC401" s="78"/>
      <c r="AD401" s="117"/>
      <c r="AE401" s="78"/>
    </row>
    <row r="402" spans="1:31" s="120" customFormat="1" ht="13.5" customHeight="1">
      <c r="A402" s="37"/>
      <c r="B402" s="138" t="str">
        <f>IF($F402&lt;&gt;"",登録済データ!$C$2,"")</f>
        <v/>
      </c>
      <c r="C402" s="138" t="str">
        <f>IF($F402&lt;&gt;"",IF($I$1="企業コード3桁",LEFT(登録済データ!$C$3,3),LEFT(登録済データ!$C$3,6)),"")</f>
        <v/>
      </c>
      <c r="D402" s="138"/>
      <c r="E402" s="139" t="str">
        <f>IF(登録済データ!$B405&lt;&gt;0,登録済データ!C405,"")</f>
        <v/>
      </c>
      <c r="F402" s="139" t="str">
        <f>IF(登録済データ!$B405&lt;&gt;0,登録済データ!D405,"")</f>
        <v/>
      </c>
      <c r="G402" s="130" t="str">
        <f>IF(登録済データ!$B405&lt;&gt;0,登録済データ!E405,"")</f>
        <v/>
      </c>
      <c r="H402" s="125" t="str">
        <f>IF(登録済データ!$B405&lt;&gt;0,IF(登録済データ!F405&lt;&gt;"",登録済データ!F405,""),"")</f>
        <v/>
      </c>
      <c r="I402" s="125" t="str">
        <f>IF(登録済データ!$B405&lt;&gt;0,IF(登録済データ!G405&lt;&gt;"",登録済データ!G405,""),"")</f>
        <v/>
      </c>
      <c r="J402" s="125" t="str">
        <f>IF(登録済データ!$B405&lt;&gt;0,IF(登録済データ!H405&lt;&gt;"",登録済データ!H405,""),"")</f>
        <v/>
      </c>
      <c r="K402" s="125" t="str">
        <f>IF(登録済データ!$B405&lt;&gt;0,IF(登録済データ!I405&lt;&gt;"",登録済データ!I405,""),"")</f>
        <v/>
      </c>
      <c r="L402" s="117" t="str">
        <f>IF(登録済データ!$B405&lt;&gt;0,登録済データ!J405,"")</f>
        <v/>
      </c>
      <c r="M402" s="117" t="str">
        <f>IF(登録済データ!$B405&lt;&gt;0,登録済データ!K405,"")</f>
        <v/>
      </c>
      <c r="N402" s="117" t="str">
        <f>IF(登録済データ!$B405&lt;&gt;0,登録済データ!L405,"")</f>
        <v/>
      </c>
      <c r="O402" s="117" t="str">
        <f>IF(登録済データ!$B405&lt;&gt;0,登録済データ!M405,"")</f>
        <v/>
      </c>
      <c r="P402" s="117" t="str">
        <f>IF(登録済データ!$B405&lt;&gt;0,登録済データ!N405,"")</f>
        <v/>
      </c>
      <c r="Q402" s="117" t="str">
        <f>IF(登録済データ!$B405&lt;&gt;0,登録済データ!O405,"")</f>
        <v/>
      </c>
      <c r="R402" s="117" t="str">
        <f>IF(登録済データ!$B405&lt;&gt;0,登録済データ!P405,"")</f>
        <v/>
      </c>
      <c r="S402" s="117" t="str">
        <f>IF(登録済データ!$B405&lt;&gt;0,登録済データ!Q405,"")</f>
        <v/>
      </c>
      <c r="T402" s="117" t="str">
        <f>IF(登録済データ!$B405&lt;&gt;0,登録済データ!R405,"")</f>
        <v/>
      </c>
      <c r="U402" s="117" t="str">
        <f>IF(登録済データ!$B405&lt;&gt;0,登録済データ!S405,"")</f>
        <v/>
      </c>
      <c r="V402" s="117" t="str">
        <f>IF(登録済データ!$B405&lt;&gt;0,登録済データ!T405,"")</f>
        <v/>
      </c>
      <c r="W402" s="117" t="str">
        <f>IF(登録済データ!$B405&lt;&gt;0,登録済データ!U405,"")</f>
        <v/>
      </c>
      <c r="X402" s="117" t="str">
        <f>IF(登録済データ!$B405&lt;&gt;0,登録済データ!V405,"")</f>
        <v/>
      </c>
      <c r="Y402" s="117" t="str">
        <f>IF(登録済データ!$B405&lt;&gt;0,登録済データ!W405,"")</f>
        <v/>
      </c>
      <c r="Z402" s="117" t="str">
        <f>IF(登録済データ!$B405&lt;&gt;0,登録済データ!X405,"")</f>
        <v/>
      </c>
      <c r="AA402" s="78" t="str">
        <f>IF($F402&lt;&gt;"",登録済データ!$C$4,"")</f>
        <v/>
      </c>
      <c r="AB402" s="78"/>
      <c r="AC402" s="78"/>
      <c r="AD402" s="117"/>
      <c r="AE402" s="78"/>
    </row>
    <row r="403" spans="1:31" s="120" customFormat="1" ht="13.5" customHeight="1">
      <c r="A403" s="37"/>
      <c r="B403" s="138" t="str">
        <f>IF($F403&lt;&gt;"",登録済データ!$C$2,"")</f>
        <v/>
      </c>
      <c r="C403" s="138" t="str">
        <f>IF($F403&lt;&gt;"",IF($I$1="企業コード3桁",LEFT(登録済データ!$C$3,3),LEFT(登録済データ!$C$3,6)),"")</f>
        <v/>
      </c>
      <c r="D403" s="138"/>
      <c r="E403" s="139" t="str">
        <f>IF(登録済データ!$B406&lt;&gt;0,登録済データ!C406,"")</f>
        <v/>
      </c>
      <c r="F403" s="139" t="str">
        <f>IF(登録済データ!$B406&lt;&gt;0,登録済データ!D406,"")</f>
        <v/>
      </c>
      <c r="G403" s="130" t="str">
        <f>IF(登録済データ!$B406&lt;&gt;0,登録済データ!E406,"")</f>
        <v/>
      </c>
      <c r="H403" s="125" t="str">
        <f>IF(登録済データ!$B406&lt;&gt;0,IF(登録済データ!F406&lt;&gt;"",登録済データ!F406,""),"")</f>
        <v/>
      </c>
      <c r="I403" s="125" t="str">
        <f>IF(登録済データ!$B406&lt;&gt;0,IF(登録済データ!G406&lt;&gt;"",登録済データ!G406,""),"")</f>
        <v/>
      </c>
      <c r="J403" s="125" t="str">
        <f>IF(登録済データ!$B406&lt;&gt;0,IF(登録済データ!H406&lt;&gt;"",登録済データ!H406,""),"")</f>
        <v/>
      </c>
      <c r="K403" s="125" t="str">
        <f>IF(登録済データ!$B406&lt;&gt;0,IF(登録済データ!I406&lt;&gt;"",登録済データ!I406,""),"")</f>
        <v/>
      </c>
      <c r="L403" s="117" t="str">
        <f>IF(登録済データ!$B406&lt;&gt;0,登録済データ!J406,"")</f>
        <v/>
      </c>
      <c r="M403" s="117" t="str">
        <f>IF(登録済データ!$B406&lt;&gt;0,登録済データ!K406,"")</f>
        <v/>
      </c>
      <c r="N403" s="117" t="str">
        <f>IF(登録済データ!$B406&lt;&gt;0,登録済データ!L406,"")</f>
        <v/>
      </c>
      <c r="O403" s="117" t="str">
        <f>IF(登録済データ!$B406&lt;&gt;0,登録済データ!M406,"")</f>
        <v/>
      </c>
      <c r="P403" s="117" t="str">
        <f>IF(登録済データ!$B406&lt;&gt;0,登録済データ!N406,"")</f>
        <v/>
      </c>
      <c r="Q403" s="117" t="str">
        <f>IF(登録済データ!$B406&lt;&gt;0,登録済データ!O406,"")</f>
        <v/>
      </c>
      <c r="R403" s="117" t="str">
        <f>IF(登録済データ!$B406&lt;&gt;0,登録済データ!P406,"")</f>
        <v/>
      </c>
      <c r="S403" s="117" t="str">
        <f>IF(登録済データ!$B406&lt;&gt;0,登録済データ!Q406,"")</f>
        <v/>
      </c>
      <c r="T403" s="117" t="str">
        <f>IF(登録済データ!$B406&lt;&gt;0,登録済データ!R406,"")</f>
        <v/>
      </c>
      <c r="U403" s="117" t="str">
        <f>IF(登録済データ!$B406&lt;&gt;0,登録済データ!S406,"")</f>
        <v/>
      </c>
      <c r="V403" s="117" t="str">
        <f>IF(登録済データ!$B406&lt;&gt;0,登録済データ!T406,"")</f>
        <v/>
      </c>
      <c r="W403" s="117" t="str">
        <f>IF(登録済データ!$B406&lt;&gt;0,登録済データ!U406,"")</f>
        <v/>
      </c>
      <c r="X403" s="117" t="str">
        <f>IF(登録済データ!$B406&lt;&gt;0,登録済データ!V406,"")</f>
        <v/>
      </c>
      <c r="Y403" s="117" t="str">
        <f>IF(登録済データ!$B406&lt;&gt;0,登録済データ!W406,"")</f>
        <v/>
      </c>
      <c r="Z403" s="117" t="str">
        <f>IF(登録済データ!$B406&lt;&gt;0,登録済データ!X406,"")</f>
        <v/>
      </c>
      <c r="AA403" s="78" t="str">
        <f>IF($F403&lt;&gt;"",登録済データ!$C$4,"")</f>
        <v/>
      </c>
      <c r="AB403" s="78"/>
      <c r="AC403" s="78"/>
      <c r="AD403" s="117"/>
      <c r="AE403" s="78"/>
    </row>
    <row r="404" spans="1:31" s="120" customFormat="1" ht="13.5" customHeight="1">
      <c r="A404" s="37"/>
      <c r="B404" s="138" t="str">
        <f>IF($F404&lt;&gt;"",登録済データ!$C$2,"")</f>
        <v/>
      </c>
      <c r="C404" s="138" t="str">
        <f>IF($F404&lt;&gt;"",IF($I$1="企業コード3桁",LEFT(登録済データ!$C$3,3),LEFT(登録済データ!$C$3,6)),"")</f>
        <v/>
      </c>
      <c r="D404" s="138"/>
      <c r="E404" s="139" t="str">
        <f>IF(登録済データ!$B407&lt;&gt;0,登録済データ!C407,"")</f>
        <v/>
      </c>
      <c r="F404" s="139" t="str">
        <f>IF(登録済データ!$B407&lt;&gt;0,登録済データ!D407,"")</f>
        <v/>
      </c>
      <c r="G404" s="130" t="str">
        <f>IF(登録済データ!$B407&lt;&gt;0,登録済データ!E407,"")</f>
        <v/>
      </c>
      <c r="H404" s="125" t="str">
        <f>IF(登録済データ!$B407&lt;&gt;0,IF(登録済データ!F407&lt;&gt;"",登録済データ!F407,""),"")</f>
        <v/>
      </c>
      <c r="I404" s="125" t="str">
        <f>IF(登録済データ!$B407&lt;&gt;0,IF(登録済データ!G407&lt;&gt;"",登録済データ!G407,""),"")</f>
        <v/>
      </c>
      <c r="J404" s="125" t="str">
        <f>IF(登録済データ!$B407&lt;&gt;0,IF(登録済データ!H407&lt;&gt;"",登録済データ!H407,""),"")</f>
        <v/>
      </c>
      <c r="K404" s="125" t="str">
        <f>IF(登録済データ!$B407&lt;&gt;0,IF(登録済データ!I407&lt;&gt;"",登録済データ!I407,""),"")</f>
        <v/>
      </c>
      <c r="L404" s="117" t="str">
        <f>IF(登録済データ!$B407&lt;&gt;0,登録済データ!J407,"")</f>
        <v/>
      </c>
      <c r="M404" s="117" t="str">
        <f>IF(登録済データ!$B407&lt;&gt;0,登録済データ!K407,"")</f>
        <v/>
      </c>
      <c r="N404" s="117" t="str">
        <f>IF(登録済データ!$B407&lt;&gt;0,登録済データ!L407,"")</f>
        <v/>
      </c>
      <c r="O404" s="117" t="str">
        <f>IF(登録済データ!$B407&lt;&gt;0,登録済データ!M407,"")</f>
        <v/>
      </c>
      <c r="P404" s="117" t="str">
        <f>IF(登録済データ!$B407&lt;&gt;0,登録済データ!N407,"")</f>
        <v/>
      </c>
      <c r="Q404" s="117" t="str">
        <f>IF(登録済データ!$B407&lt;&gt;0,登録済データ!O407,"")</f>
        <v/>
      </c>
      <c r="R404" s="117" t="str">
        <f>IF(登録済データ!$B407&lt;&gt;0,登録済データ!P407,"")</f>
        <v/>
      </c>
      <c r="S404" s="117" t="str">
        <f>IF(登録済データ!$B407&lt;&gt;0,登録済データ!Q407,"")</f>
        <v/>
      </c>
      <c r="T404" s="117" t="str">
        <f>IF(登録済データ!$B407&lt;&gt;0,登録済データ!R407,"")</f>
        <v/>
      </c>
      <c r="U404" s="117" t="str">
        <f>IF(登録済データ!$B407&lt;&gt;0,登録済データ!S407,"")</f>
        <v/>
      </c>
      <c r="V404" s="117" t="str">
        <f>IF(登録済データ!$B407&lt;&gt;0,登録済データ!T407,"")</f>
        <v/>
      </c>
      <c r="W404" s="117" t="str">
        <f>IF(登録済データ!$B407&lt;&gt;0,登録済データ!U407,"")</f>
        <v/>
      </c>
      <c r="X404" s="117" t="str">
        <f>IF(登録済データ!$B407&lt;&gt;0,登録済データ!V407,"")</f>
        <v/>
      </c>
      <c r="Y404" s="117" t="str">
        <f>IF(登録済データ!$B407&lt;&gt;0,登録済データ!W407,"")</f>
        <v/>
      </c>
      <c r="Z404" s="117" t="str">
        <f>IF(登録済データ!$B407&lt;&gt;0,登録済データ!X407,"")</f>
        <v/>
      </c>
      <c r="AA404" s="78" t="str">
        <f>IF($F404&lt;&gt;"",登録済データ!$C$4,"")</f>
        <v/>
      </c>
      <c r="AB404" s="78"/>
      <c r="AC404" s="78"/>
      <c r="AD404" s="117"/>
      <c r="AE404" s="78"/>
    </row>
    <row r="405" spans="1:31" s="120" customFormat="1" ht="13.5" customHeight="1">
      <c r="A405" s="37"/>
      <c r="B405" s="138" t="str">
        <f>IF($F405&lt;&gt;"",登録済データ!$C$2,"")</f>
        <v/>
      </c>
      <c r="C405" s="138" t="str">
        <f>IF($F405&lt;&gt;"",IF($I$1="企業コード3桁",LEFT(登録済データ!$C$3,3),LEFT(登録済データ!$C$3,6)),"")</f>
        <v/>
      </c>
      <c r="D405" s="138"/>
      <c r="E405" s="139" t="str">
        <f>IF(登録済データ!$B408&lt;&gt;0,登録済データ!C408,"")</f>
        <v/>
      </c>
      <c r="F405" s="139" t="str">
        <f>IF(登録済データ!$B408&lt;&gt;0,登録済データ!D408,"")</f>
        <v/>
      </c>
      <c r="G405" s="130" t="str">
        <f>IF(登録済データ!$B408&lt;&gt;0,登録済データ!E408,"")</f>
        <v/>
      </c>
      <c r="H405" s="125" t="str">
        <f>IF(登録済データ!$B408&lt;&gt;0,IF(登録済データ!F408&lt;&gt;"",登録済データ!F408,""),"")</f>
        <v/>
      </c>
      <c r="I405" s="125" t="str">
        <f>IF(登録済データ!$B408&lt;&gt;0,IF(登録済データ!G408&lt;&gt;"",登録済データ!G408,""),"")</f>
        <v/>
      </c>
      <c r="J405" s="125" t="str">
        <f>IF(登録済データ!$B408&lt;&gt;0,IF(登録済データ!H408&lt;&gt;"",登録済データ!H408,""),"")</f>
        <v/>
      </c>
      <c r="K405" s="125" t="str">
        <f>IF(登録済データ!$B408&lt;&gt;0,IF(登録済データ!I408&lt;&gt;"",登録済データ!I408,""),"")</f>
        <v/>
      </c>
      <c r="L405" s="117" t="str">
        <f>IF(登録済データ!$B408&lt;&gt;0,登録済データ!J408,"")</f>
        <v/>
      </c>
      <c r="M405" s="117" t="str">
        <f>IF(登録済データ!$B408&lt;&gt;0,登録済データ!K408,"")</f>
        <v/>
      </c>
      <c r="N405" s="117" t="str">
        <f>IF(登録済データ!$B408&lt;&gt;0,登録済データ!L408,"")</f>
        <v/>
      </c>
      <c r="O405" s="117" t="str">
        <f>IF(登録済データ!$B408&lt;&gt;0,登録済データ!M408,"")</f>
        <v/>
      </c>
      <c r="P405" s="117" t="str">
        <f>IF(登録済データ!$B408&lt;&gt;0,登録済データ!N408,"")</f>
        <v/>
      </c>
      <c r="Q405" s="117" t="str">
        <f>IF(登録済データ!$B408&lt;&gt;0,登録済データ!O408,"")</f>
        <v/>
      </c>
      <c r="R405" s="117" t="str">
        <f>IF(登録済データ!$B408&lt;&gt;0,登録済データ!P408,"")</f>
        <v/>
      </c>
      <c r="S405" s="117" t="str">
        <f>IF(登録済データ!$B408&lt;&gt;0,登録済データ!Q408,"")</f>
        <v/>
      </c>
      <c r="T405" s="117" t="str">
        <f>IF(登録済データ!$B408&lt;&gt;0,登録済データ!R408,"")</f>
        <v/>
      </c>
      <c r="U405" s="117" t="str">
        <f>IF(登録済データ!$B408&lt;&gt;0,登録済データ!S408,"")</f>
        <v/>
      </c>
      <c r="V405" s="117" t="str">
        <f>IF(登録済データ!$B408&lt;&gt;0,登録済データ!T408,"")</f>
        <v/>
      </c>
      <c r="W405" s="117" t="str">
        <f>IF(登録済データ!$B408&lt;&gt;0,登録済データ!U408,"")</f>
        <v/>
      </c>
      <c r="X405" s="117" t="str">
        <f>IF(登録済データ!$B408&lt;&gt;0,登録済データ!V408,"")</f>
        <v/>
      </c>
      <c r="Y405" s="117" t="str">
        <f>IF(登録済データ!$B408&lt;&gt;0,登録済データ!W408,"")</f>
        <v/>
      </c>
      <c r="Z405" s="117" t="str">
        <f>IF(登録済データ!$B408&lt;&gt;0,登録済データ!X408,"")</f>
        <v/>
      </c>
      <c r="AA405" s="78" t="str">
        <f>IF($F405&lt;&gt;"",登録済データ!$C$4,"")</f>
        <v/>
      </c>
      <c r="AB405" s="78"/>
      <c r="AC405" s="78"/>
      <c r="AD405" s="117"/>
      <c r="AE405" s="78"/>
    </row>
    <row r="406" spans="1:31" s="120" customFormat="1" ht="13.5" customHeight="1">
      <c r="A406" s="37"/>
      <c r="B406" s="138" t="str">
        <f>IF($F406&lt;&gt;"",登録済データ!$C$2,"")</f>
        <v/>
      </c>
      <c r="C406" s="138" t="str">
        <f>IF($F406&lt;&gt;"",IF($I$1="企業コード3桁",LEFT(登録済データ!$C$3,3),LEFT(登録済データ!$C$3,6)),"")</f>
        <v/>
      </c>
      <c r="D406" s="138"/>
      <c r="E406" s="139" t="str">
        <f>IF(登録済データ!$B409&lt;&gt;0,登録済データ!C409,"")</f>
        <v/>
      </c>
      <c r="F406" s="139" t="str">
        <f>IF(登録済データ!$B409&lt;&gt;0,登録済データ!D409,"")</f>
        <v/>
      </c>
      <c r="G406" s="130" t="str">
        <f>IF(登録済データ!$B409&lt;&gt;0,登録済データ!E409,"")</f>
        <v/>
      </c>
      <c r="H406" s="125" t="str">
        <f>IF(登録済データ!$B409&lt;&gt;0,IF(登録済データ!F409&lt;&gt;"",登録済データ!F409,""),"")</f>
        <v/>
      </c>
      <c r="I406" s="125" t="str">
        <f>IF(登録済データ!$B409&lt;&gt;0,IF(登録済データ!G409&lt;&gt;"",登録済データ!G409,""),"")</f>
        <v/>
      </c>
      <c r="J406" s="125" t="str">
        <f>IF(登録済データ!$B409&lt;&gt;0,IF(登録済データ!H409&lt;&gt;"",登録済データ!H409,""),"")</f>
        <v/>
      </c>
      <c r="K406" s="125" t="str">
        <f>IF(登録済データ!$B409&lt;&gt;0,IF(登録済データ!I409&lt;&gt;"",登録済データ!I409,""),"")</f>
        <v/>
      </c>
      <c r="L406" s="117" t="str">
        <f>IF(登録済データ!$B409&lt;&gt;0,登録済データ!J409,"")</f>
        <v/>
      </c>
      <c r="M406" s="117" t="str">
        <f>IF(登録済データ!$B409&lt;&gt;0,登録済データ!K409,"")</f>
        <v/>
      </c>
      <c r="N406" s="117" t="str">
        <f>IF(登録済データ!$B409&lt;&gt;0,登録済データ!L409,"")</f>
        <v/>
      </c>
      <c r="O406" s="117" t="str">
        <f>IF(登録済データ!$B409&lt;&gt;0,登録済データ!M409,"")</f>
        <v/>
      </c>
      <c r="P406" s="117" t="str">
        <f>IF(登録済データ!$B409&lt;&gt;0,登録済データ!N409,"")</f>
        <v/>
      </c>
      <c r="Q406" s="117" t="str">
        <f>IF(登録済データ!$B409&lt;&gt;0,登録済データ!O409,"")</f>
        <v/>
      </c>
      <c r="R406" s="117" t="str">
        <f>IF(登録済データ!$B409&lt;&gt;0,登録済データ!P409,"")</f>
        <v/>
      </c>
      <c r="S406" s="117" t="str">
        <f>IF(登録済データ!$B409&lt;&gt;0,登録済データ!Q409,"")</f>
        <v/>
      </c>
      <c r="T406" s="117" t="str">
        <f>IF(登録済データ!$B409&lt;&gt;0,登録済データ!R409,"")</f>
        <v/>
      </c>
      <c r="U406" s="117" t="str">
        <f>IF(登録済データ!$B409&lt;&gt;0,登録済データ!S409,"")</f>
        <v/>
      </c>
      <c r="V406" s="117" t="str">
        <f>IF(登録済データ!$B409&lt;&gt;0,登録済データ!T409,"")</f>
        <v/>
      </c>
      <c r="W406" s="117" t="str">
        <f>IF(登録済データ!$B409&lt;&gt;0,登録済データ!U409,"")</f>
        <v/>
      </c>
      <c r="X406" s="117" t="str">
        <f>IF(登録済データ!$B409&lt;&gt;0,登録済データ!V409,"")</f>
        <v/>
      </c>
      <c r="Y406" s="117" t="str">
        <f>IF(登録済データ!$B409&lt;&gt;0,登録済データ!W409,"")</f>
        <v/>
      </c>
      <c r="Z406" s="117" t="str">
        <f>IF(登録済データ!$B409&lt;&gt;0,登録済データ!X409,"")</f>
        <v/>
      </c>
      <c r="AA406" s="78" t="str">
        <f>IF($F406&lt;&gt;"",登録済データ!$C$4,"")</f>
        <v/>
      </c>
      <c r="AB406" s="78"/>
      <c r="AC406" s="78"/>
      <c r="AD406" s="117"/>
      <c r="AE406" s="78"/>
    </row>
    <row r="407" spans="1:31" s="120" customFormat="1" ht="13.5" customHeight="1">
      <c r="A407" s="37"/>
      <c r="B407" s="138" t="str">
        <f>IF($F407&lt;&gt;"",登録済データ!$C$2,"")</f>
        <v/>
      </c>
      <c r="C407" s="138" t="str">
        <f>IF($F407&lt;&gt;"",IF($I$1="企業コード3桁",LEFT(登録済データ!$C$3,3),LEFT(登録済データ!$C$3,6)),"")</f>
        <v/>
      </c>
      <c r="D407" s="138"/>
      <c r="E407" s="139" t="str">
        <f>IF(登録済データ!$B410&lt;&gt;0,登録済データ!C410,"")</f>
        <v/>
      </c>
      <c r="F407" s="139" t="str">
        <f>IF(登録済データ!$B410&lt;&gt;0,登録済データ!D410,"")</f>
        <v/>
      </c>
      <c r="G407" s="130" t="str">
        <f>IF(登録済データ!$B410&lt;&gt;0,登録済データ!E410,"")</f>
        <v/>
      </c>
      <c r="H407" s="125" t="str">
        <f>IF(登録済データ!$B410&lt;&gt;0,IF(登録済データ!F410&lt;&gt;"",登録済データ!F410,""),"")</f>
        <v/>
      </c>
      <c r="I407" s="125" t="str">
        <f>IF(登録済データ!$B410&lt;&gt;0,IF(登録済データ!G410&lt;&gt;"",登録済データ!G410,""),"")</f>
        <v/>
      </c>
      <c r="J407" s="125" t="str">
        <f>IF(登録済データ!$B410&lt;&gt;0,IF(登録済データ!H410&lt;&gt;"",登録済データ!H410,""),"")</f>
        <v/>
      </c>
      <c r="K407" s="125" t="str">
        <f>IF(登録済データ!$B410&lt;&gt;0,IF(登録済データ!I410&lt;&gt;"",登録済データ!I410,""),"")</f>
        <v/>
      </c>
      <c r="L407" s="117" t="str">
        <f>IF(登録済データ!$B410&lt;&gt;0,登録済データ!J410,"")</f>
        <v/>
      </c>
      <c r="M407" s="117" t="str">
        <f>IF(登録済データ!$B410&lt;&gt;0,登録済データ!K410,"")</f>
        <v/>
      </c>
      <c r="N407" s="117" t="str">
        <f>IF(登録済データ!$B410&lt;&gt;0,登録済データ!L410,"")</f>
        <v/>
      </c>
      <c r="O407" s="117" t="str">
        <f>IF(登録済データ!$B410&lt;&gt;0,登録済データ!M410,"")</f>
        <v/>
      </c>
      <c r="P407" s="117" t="str">
        <f>IF(登録済データ!$B410&lt;&gt;0,登録済データ!N410,"")</f>
        <v/>
      </c>
      <c r="Q407" s="117" t="str">
        <f>IF(登録済データ!$B410&lt;&gt;0,登録済データ!O410,"")</f>
        <v/>
      </c>
      <c r="R407" s="117" t="str">
        <f>IF(登録済データ!$B410&lt;&gt;0,登録済データ!P410,"")</f>
        <v/>
      </c>
      <c r="S407" s="117" t="str">
        <f>IF(登録済データ!$B410&lt;&gt;0,登録済データ!Q410,"")</f>
        <v/>
      </c>
      <c r="T407" s="117" t="str">
        <f>IF(登録済データ!$B410&lt;&gt;0,登録済データ!R410,"")</f>
        <v/>
      </c>
      <c r="U407" s="117" t="str">
        <f>IF(登録済データ!$B410&lt;&gt;0,登録済データ!S410,"")</f>
        <v/>
      </c>
      <c r="V407" s="117" t="str">
        <f>IF(登録済データ!$B410&lt;&gt;0,登録済データ!T410,"")</f>
        <v/>
      </c>
      <c r="W407" s="117" t="str">
        <f>IF(登録済データ!$B410&lt;&gt;0,登録済データ!U410,"")</f>
        <v/>
      </c>
      <c r="X407" s="117" t="str">
        <f>IF(登録済データ!$B410&lt;&gt;0,登録済データ!V410,"")</f>
        <v/>
      </c>
      <c r="Y407" s="117" t="str">
        <f>IF(登録済データ!$B410&lt;&gt;0,登録済データ!W410,"")</f>
        <v/>
      </c>
      <c r="Z407" s="117" t="str">
        <f>IF(登録済データ!$B410&lt;&gt;0,登録済データ!X410,"")</f>
        <v/>
      </c>
      <c r="AA407" s="78" t="str">
        <f>IF($F407&lt;&gt;"",登録済データ!$C$4,"")</f>
        <v/>
      </c>
      <c r="AB407" s="78"/>
      <c r="AC407" s="78"/>
      <c r="AD407" s="117"/>
      <c r="AE407" s="78"/>
    </row>
    <row r="408" spans="1:31" s="120" customFormat="1" ht="13.5" customHeight="1">
      <c r="A408" s="37"/>
      <c r="B408" s="138" t="str">
        <f>IF($F408&lt;&gt;"",登録済データ!$C$2,"")</f>
        <v/>
      </c>
      <c r="C408" s="138" t="str">
        <f>IF($F408&lt;&gt;"",IF($I$1="企業コード3桁",LEFT(登録済データ!$C$3,3),LEFT(登録済データ!$C$3,6)),"")</f>
        <v/>
      </c>
      <c r="D408" s="138"/>
      <c r="E408" s="139" t="str">
        <f>IF(登録済データ!$B411&lt;&gt;0,登録済データ!C411,"")</f>
        <v/>
      </c>
      <c r="F408" s="139" t="str">
        <f>IF(登録済データ!$B411&lt;&gt;0,登録済データ!D411,"")</f>
        <v/>
      </c>
      <c r="G408" s="130" t="str">
        <f>IF(登録済データ!$B411&lt;&gt;0,登録済データ!E411,"")</f>
        <v/>
      </c>
      <c r="H408" s="125" t="str">
        <f>IF(登録済データ!$B411&lt;&gt;0,IF(登録済データ!F411&lt;&gt;"",登録済データ!F411,""),"")</f>
        <v/>
      </c>
      <c r="I408" s="125" t="str">
        <f>IF(登録済データ!$B411&lt;&gt;0,IF(登録済データ!G411&lt;&gt;"",登録済データ!G411,""),"")</f>
        <v/>
      </c>
      <c r="J408" s="125" t="str">
        <f>IF(登録済データ!$B411&lt;&gt;0,IF(登録済データ!H411&lt;&gt;"",登録済データ!H411,""),"")</f>
        <v/>
      </c>
      <c r="K408" s="125" t="str">
        <f>IF(登録済データ!$B411&lt;&gt;0,IF(登録済データ!I411&lt;&gt;"",登録済データ!I411,""),"")</f>
        <v/>
      </c>
      <c r="L408" s="117" t="str">
        <f>IF(登録済データ!$B411&lt;&gt;0,登録済データ!J411,"")</f>
        <v/>
      </c>
      <c r="M408" s="117" t="str">
        <f>IF(登録済データ!$B411&lt;&gt;0,登録済データ!K411,"")</f>
        <v/>
      </c>
      <c r="N408" s="117" t="str">
        <f>IF(登録済データ!$B411&lt;&gt;0,登録済データ!L411,"")</f>
        <v/>
      </c>
      <c r="O408" s="117" t="str">
        <f>IF(登録済データ!$B411&lt;&gt;0,登録済データ!M411,"")</f>
        <v/>
      </c>
      <c r="P408" s="117" t="str">
        <f>IF(登録済データ!$B411&lt;&gt;0,登録済データ!N411,"")</f>
        <v/>
      </c>
      <c r="Q408" s="117" t="str">
        <f>IF(登録済データ!$B411&lt;&gt;0,登録済データ!O411,"")</f>
        <v/>
      </c>
      <c r="R408" s="117" t="str">
        <f>IF(登録済データ!$B411&lt;&gt;0,登録済データ!P411,"")</f>
        <v/>
      </c>
      <c r="S408" s="117" t="str">
        <f>IF(登録済データ!$B411&lt;&gt;0,登録済データ!Q411,"")</f>
        <v/>
      </c>
      <c r="T408" s="117" t="str">
        <f>IF(登録済データ!$B411&lt;&gt;0,登録済データ!R411,"")</f>
        <v/>
      </c>
      <c r="U408" s="117" t="str">
        <f>IF(登録済データ!$B411&lt;&gt;0,登録済データ!S411,"")</f>
        <v/>
      </c>
      <c r="V408" s="117" t="str">
        <f>IF(登録済データ!$B411&lt;&gt;0,登録済データ!T411,"")</f>
        <v/>
      </c>
      <c r="W408" s="117" t="str">
        <f>IF(登録済データ!$B411&lt;&gt;0,登録済データ!U411,"")</f>
        <v/>
      </c>
      <c r="X408" s="117" t="str">
        <f>IF(登録済データ!$B411&lt;&gt;0,登録済データ!V411,"")</f>
        <v/>
      </c>
      <c r="Y408" s="117" t="str">
        <f>IF(登録済データ!$B411&lt;&gt;0,登録済データ!W411,"")</f>
        <v/>
      </c>
      <c r="Z408" s="117" t="str">
        <f>IF(登録済データ!$B411&lt;&gt;0,登録済データ!X411,"")</f>
        <v/>
      </c>
      <c r="AA408" s="78" t="str">
        <f>IF($F408&lt;&gt;"",登録済データ!$C$4,"")</f>
        <v/>
      </c>
      <c r="AB408" s="78"/>
      <c r="AC408" s="78"/>
      <c r="AD408" s="117"/>
      <c r="AE408" s="78"/>
    </row>
    <row r="409" spans="1:31" s="120" customFormat="1" ht="13.5" customHeight="1">
      <c r="A409" s="37"/>
      <c r="B409" s="138" t="str">
        <f>IF($F409&lt;&gt;"",登録済データ!$C$2,"")</f>
        <v/>
      </c>
      <c r="C409" s="138" t="str">
        <f>IF($F409&lt;&gt;"",IF($I$1="企業コード3桁",LEFT(登録済データ!$C$3,3),LEFT(登録済データ!$C$3,6)),"")</f>
        <v/>
      </c>
      <c r="D409" s="138"/>
      <c r="E409" s="139" t="str">
        <f>IF(登録済データ!$B412&lt;&gt;0,登録済データ!C412,"")</f>
        <v/>
      </c>
      <c r="F409" s="139" t="str">
        <f>IF(登録済データ!$B412&lt;&gt;0,登録済データ!D412,"")</f>
        <v/>
      </c>
      <c r="G409" s="130" t="str">
        <f>IF(登録済データ!$B412&lt;&gt;0,登録済データ!E412,"")</f>
        <v/>
      </c>
      <c r="H409" s="125" t="str">
        <f>IF(登録済データ!$B412&lt;&gt;0,IF(登録済データ!F412&lt;&gt;"",登録済データ!F412,""),"")</f>
        <v/>
      </c>
      <c r="I409" s="125" t="str">
        <f>IF(登録済データ!$B412&lt;&gt;0,IF(登録済データ!G412&lt;&gt;"",登録済データ!G412,""),"")</f>
        <v/>
      </c>
      <c r="J409" s="125" t="str">
        <f>IF(登録済データ!$B412&lt;&gt;0,IF(登録済データ!H412&lt;&gt;"",登録済データ!H412,""),"")</f>
        <v/>
      </c>
      <c r="K409" s="125" t="str">
        <f>IF(登録済データ!$B412&lt;&gt;0,IF(登録済データ!I412&lt;&gt;"",登録済データ!I412,""),"")</f>
        <v/>
      </c>
      <c r="L409" s="117" t="str">
        <f>IF(登録済データ!$B412&lt;&gt;0,登録済データ!J412,"")</f>
        <v/>
      </c>
      <c r="M409" s="117" t="str">
        <f>IF(登録済データ!$B412&lt;&gt;0,登録済データ!K412,"")</f>
        <v/>
      </c>
      <c r="N409" s="117" t="str">
        <f>IF(登録済データ!$B412&lt;&gt;0,登録済データ!L412,"")</f>
        <v/>
      </c>
      <c r="O409" s="117" t="str">
        <f>IF(登録済データ!$B412&lt;&gt;0,登録済データ!M412,"")</f>
        <v/>
      </c>
      <c r="P409" s="117" t="str">
        <f>IF(登録済データ!$B412&lt;&gt;0,登録済データ!N412,"")</f>
        <v/>
      </c>
      <c r="Q409" s="117" t="str">
        <f>IF(登録済データ!$B412&lt;&gt;0,登録済データ!O412,"")</f>
        <v/>
      </c>
      <c r="R409" s="117" t="str">
        <f>IF(登録済データ!$B412&lt;&gt;0,登録済データ!P412,"")</f>
        <v/>
      </c>
      <c r="S409" s="117" t="str">
        <f>IF(登録済データ!$B412&lt;&gt;0,登録済データ!Q412,"")</f>
        <v/>
      </c>
      <c r="T409" s="117" t="str">
        <f>IF(登録済データ!$B412&lt;&gt;0,登録済データ!R412,"")</f>
        <v/>
      </c>
      <c r="U409" s="117" t="str">
        <f>IF(登録済データ!$B412&lt;&gt;0,登録済データ!S412,"")</f>
        <v/>
      </c>
      <c r="V409" s="117" t="str">
        <f>IF(登録済データ!$B412&lt;&gt;0,登録済データ!T412,"")</f>
        <v/>
      </c>
      <c r="W409" s="117" t="str">
        <f>IF(登録済データ!$B412&lt;&gt;0,登録済データ!U412,"")</f>
        <v/>
      </c>
      <c r="X409" s="117" t="str">
        <f>IF(登録済データ!$B412&lt;&gt;0,登録済データ!V412,"")</f>
        <v/>
      </c>
      <c r="Y409" s="117" t="str">
        <f>IF(登録済データ!$B412&lt;&gt;0,登録済データ!W412,"")</f>
        <v/>
      </c>
      <c r="Z409" s="117" t="str">
        <f>IF(登録済データ!$B412&lt;&gt;0,登録済データ!X412,"")</f>
        <v/>
      </c>
      <c r="AA409" s="78" t="str">
        <f>IF($F409&lt;&gt;"",登録済データ!$C$4,"")</f>
        <v/>
      </c>
      <c r="AB409" s="78"/>
      <c r="AC409" s="78"/>
      <c r="AD409" s="117"/>
      <c r="AE409" s="78"/>
    </row>
    <row r="410" spans="1:31" s="120" customFormat="1" ht="13.5" customHeight="1">
      <c r="A410" s="37"/>
      <c r="B410" s="138" t="str">
        <f>IF($F410&lt;&gt;"",登録済データ!$C$2,"")</f>
        <v/>
      </c>
      <c r="C410" s="138" t="str">
        <f>IF($F410&lt;&gt;"",IF($I$1="企業コード3桁",LEFT(登録済データ!$C$3,3),LEFT(登録済データ!$C$3,6)),"")</f>
        <v/>
      </c>
      <c r="D410" s="138"/>
      <c r="E410" s="139" t="str">
        <f>IF(登録済データ!$B413&lt;&gt;0,登録済データ!C413,"")</f>
        <v/>
      </c>
      <c r="F410" s="139" t="str">
        <f>IF(登録済データ!$B413&lt;&gt;0,登録済データ!D413,"")</f>
        <v/>
      </c>
      <c r="G410" s="130" t="str">
        <f>IF(登録済データ!$B413&lt;&gt;0,登録済データ!E413,"")</f>
        <v/>
      </c>
      <c r="H410" s="125" t="str">
        <f>IF(登録済データ!$B413&lt;&gt;0,IF(登録済データ!F413&lt;&gt;"",登録済データ!F413,""),"")</f>
        <v/>
      </c>
      <c r="I410" s="125" t="str">
        <f>IF(登録済データ!$B413&lt;&gt;0,IF(登録済データ!G413&lt;&gt;"",登録済データ!G413,""),"")</f>
        <v/>
      </c>
      <c r="J410" s="125" t="str">
        <f>IF(登録済データ!$B413&lt;&gt;0,IF(登録済データ!H413&lt;&gt;"",登録済データ!H413,""),"")</f>
        <v/>
      </c>
      <c r="K410" s="125" t="str">
        <f>IF(登録済データ!$B413&lt;&gt;0,IF(登録済データ!I413&lt;&gt;"",登録済データ!I413,""),"")</f>
        <v/>
      </c>
      <c r="L410" s="117" t="str">
        <f>IF(登録済データ!$B413&lt;&gt;0,登録済データ!J413,"")</f>
        <v/>
      </c>
      <c r="M410" s="117" t="str">
        <f>IF(登録済データ!$B413&lt;&gt;0,登録済データ!K413,"")</f>
        <v/>
      </c>
      <c r="N410" s="117" t="str">
        <f>IF(登録済データ!$B413&lt;&gt;0,登録済データ!L413,"")</f>
        <v/>
      </c>
      <c r="O410" s="117" t="str">
        <f>IF(登録済データ!$B413&lt;&gt;0,登録済データ!M413,"")</f>
        <v/>
      </c>
      <c r="P410" s="117" t="str">
        <f>IF(登録済データ!$B413&lt;&gt;0,登録済データ!N413,"")</f>
        <v/>
      </c>
      <c r="Q410" s="117" t="str">
        <f>IF(登録済データ!$B413&lt;&gt;0,登録済データ!O413,"")</f>
        <v/>
      </c>
      <c r="R410" s="117" t="str">
        <f>IF(登録済データ!$B413&lt;&gt;0,登録済データ!P413,"")</f>
        <v/>
      </c>
      <c r="S410" s="117" t="str">
        <f>IF(登録済データ!$B413&lt;&gt;0,登録済データ!Q413,"")</f>
        <v/>
      </c>
      <c r="T410" s="117" t="str">
        <f>IF(登録済データ!$B413&lt;&gt;0,登録済データ!R413,"")</f>
        <v/>
      </c>
      <c r="U410" s="117" t="str">
        <f>IF(登録済データ!$B413&lt;&gt;0,登録済データ!S413,"")</f>
        <v/>
      </c>
      <c r="V410" s="117" t="str">
        <f>IF(登録済データ!$B413&lt;&gt;0,登録済データ!T413,"")</f>
        <v/>
      </c>
      <c r="W410" s="117" t="str">
        <f>IF(登録済データ!$B413&lt;&gt;0,登録済データ!U413,"")</f>
        <v/>
      </c>
      <c r="X410" s="117" t="str">
        <f>IF(登録済データ!$B413&lt;&gt;0,登録済データ!V413,"")</f>
        <v/>
      </c>
      <c r="Y410" s="117" t="str">
        <f>IF(登録済データ!$B413&lt;&gt;0,登録済データ!W413,"")</f>
        <v/>
      </c>
      <c r="Z410" s="117" t="str">
        <f>IF(登録済データ!$B413&lt;&gt;0,登録済データ!X413,"")</f>
        <v/>
      </c>
      <c r="AA410" s="78" t="str">
        <f>IF($F410&lt;&gt;"",登録済データ!$C$4,"")</f>
        <v/>
      </c>
      <c r="AB410" s="78"/>
      <c r="AC410" s="78"/>
      <c r="AD410" s="117"/>
      <c r="AE410" s="78"/>
    </row>
    <row r="411" spans="1:31" s="120" customFormat="1" ht="13.5" customHeight="1">
      <c r="A411" s="37"/>
      <c r="B411" s="138" t="str">
        <f>IF($F411&lt;&gt;"",登録済データ!$C$2,"")</f>
        <v/>
      </c>
      <c r="C411" s="138" t="str">
        <f>IF($F411&lt;&gt;"",IF($I$1="企業コード3桁",LEFT(登録済データ!$C$3,3),LEFT(登録済データ!$C$3,6)),"")</f>
        <v/>
      </c>
      <c r="D411" s="138"/>
      <c r="E411" s="139" t="str">
        <f>IF(登録済データ!$B414&lt;&gt;0,登録済データ!C414,"")</f>
        <v/>
      </c>
      <c r="F411" s="139" t="str">
        <f>IF(登録済データ!$B414&lt;&gt;0,登録済データ!D414,"")</f>
        <v/>
      </c>
      <c r="G411" s="130" t="str">
        <f>IF(登録済データ!$B414&lt;&gt;0,登録済データ!E414,"")</f>
        <v/>
      </c>
      <c r="H411" s="125" t="str">
        <f>IF(登録済データ!$B414&lt;&gt;0,IF(登録済データ!F414&lt;&gt;"",登録済データ!F414,""),"")</f>
        <v/>
      </c>
      <c r="I411" s="125" t="str">
        <f>IF(登録済データ!$B414&lt;&gt;0,IF(登録済データ!G414&lt;&gt;"",登録済データ!G414,""),"")</f>
        <v/>
      </c>
      <c r="J411" s="125" t="str">
        <f>IF(登録済データ!$B414&lt;&gt;0,IF(登録済データ!H414&lt;&gt;"",登録済データ!H414,""),"")</f>
        <v/>
      </c>
      <c r="K411" s="125" t="str">
        <f>IF(登録済データ!$B414&lt;&gt;0,IF(登録済データ!I414&lt;&gt;"",登録済データ!I414,""),"")</f>
        <v/>
      </c>
      <c r="L411" s="117" t="str">
        <f>IF(登録済データ!$B414&lt;&gt;0,登録済データ!J414,"")</f>
        <v/>
      </c>
      <c r="M411" s="117" t="str">
        <f>IF(登録済データ!$B414&lt;&gt;0,登録済データ!K414,"")</f>
        <v/>
      </c>
      <c r="N411" s="117" t="str">
        <f>IF(登録済データ!$B414&lt;&gt;0,登録済データ!L414,"")</f>
        <v/>
      </c>
      <c r="O411" s="117" t="str">
        <f>IF(登録済データ!$B414&lt;&gt;0,登録済データ!M414,"")</f>
        <v/>
      </c>
      <c r="P411" s="117" t="str">
        <f>IF(登録済データ!$B414&lt;&gt;0,登録済データ!N414,"")</f>
        <v/>
      </c>
      <c r="Q411" s="117" t="str">
        <f>IF(登録済データ!$B414&lt;&gt;0,登録済データ!O414,"")</f>
        <v/>
      </c>
      <c r="R411" s="117" t="str">
        <f>IF(登録済データ!$B414&lt;&gt;0,登録済データ!P414,"")</f>
        <v/>
      </c>
      <c r="S411" s="117" t="str">
        <f>IF(登録済データ!$B414&lt;&gt;0,登録済データ!Q414,"")</f>
        <v/>
      </c>
      <c r="T411" s="117" t="str">
        <f>IF(登録済データ!$B414&lt;&gt;0,登録済データ!R414,"")</f>
        <v/>
      </c>
      <c r="U411" s="117" t="str">
        <f>IF(登録済データ!$B414&lt;&gt;0,登録済データ!S414,"")</f>
        <v/>
      </c>
      <c r="V411" s="117" t="str">
        <f>IF(登録済データ!$B414&lt;&gt;0,登録済データ!T414,"")</f>
        <v/>
      </c>
      <c r="W411" s="117" t="str">
        <f>IF(登録済データ!$B414&lt;&gt;0,登録済データ!U414,"")</f>
        <v/>
      </c>
      <c r="X411" s="117" t="str">
        <f>IF(登録済データ!$B414&lt;&gt;0,登録済データ!V414,"")</f>
        <v/>
      </c>
      <c r="Y411" s="117" t="str">
        <f>IF(登録済データ!$B414&lt;&gt;0,登録済データ!W414,"")</f>
        <v/>
      </c>
      <c r="Z411" s="117" t="str">
        <f>IF(登録済データ!$B414&lt;&gt;0,登録済データ!X414,"")</f>
        <v/>
      </c>
      <c r="AA411" s="78" t="str">
        <f>IF($F411&lt;&gt;"",登録済データ!$C$4,"")</f>
        <v/>
      </c>
      <c r="AB411" s="78"/>
      <c r="AC411" s="78"/>
      <c r="AD411" s="117"/>
      <c r="AE411" s="78"/>
    </row>
    <row r="412" spans="1:31" s="120" customFormat="1" ht="13.5" customHeight="1">
      <c r="A412" s="37"/>
      <c r="B412" s="138" t="str">
        <f>IF($F412&lt;&gt;"",登録済データ!$C$2,"")</f>
        <v/>
      </c>
      <c r="C412" s="138" t="str">
        <f>IF($F412&lt;&gt;"",IF($I$1="企業コード3桁",LEFT(登録済データ!$C$3,3),LEFT(登録済データ!$C$3,6)),"")</f>
        <v/>
      </c>
      <c r="D412" s="138"/>
      <c r="E412" s="139" t="str">
        <f>IF(登録済データ!$B415&lt;&gt;0,登録済データ!C415,"")</f>
        <v/>
      </c>
      <c r="F412" s="139" t="str">
        <f>IF(登録済データ!$B415&lt;&gt;0,登録済データ!D415,"")</f>
        <v/>
      </c>
      <c r="G412" s="130" t="str">
        <f>IF(登録済データ!$B415&lt;&gt;0,登録済データ!E415,"")</f>
        <v/>
      </c>
      <c r="H412" s="125" t="str">
        <f>IF(登録済データ!$B415&lt;&gt;0,IF(登録済データ!F415&lt;&gt;"",登録済データ!F415,""),"")</f>
        <v/>
      </c>
      <c r="I412" s="125" t="str">
        <f>IF(登録済データ!$B415&lt;&gt;0,IF(登録済データ!G415&lt;&gt;"",登録済データ!G415,""),"")</f>
        <v/>
      </c>
      <c r="J412" s="125" t="str">
        <f>IF(登録済データ!$B415&lt;&gt;0,IF(登録済データ!H415&lt;&gt;"",登録済データ!H415,""),"")</f>
        <v/>
      </c>
      <c r="K412" s="125" t="str">
        <f>IF(登録済データ!$B415&lt;&gt;0,IF(登録済データ!I415&lt;&gt;"",登録済データ!I415,""),"")</f>
        <v/>
      </c>
      <c r="L412" s="117" t="str">
        <f>IF(登録済データ!$B415&lt;&gt;0,登録済データ!J415,"")</f>
        <v/>
      </c>
      <c r="M412" s="117" t="str">
        <f>IF(登録済データ!$B415&lt;&gt;0,登録済データ!K415,"")</f>
        <v/>
      </c>
      <c r="N412" s="117" t="str">
        <f>IF(登録済データ!$B415&lt;&gt;0,登録済データ!L415,"")</f>
        <v/>
      </c>
      <c r="O412" s="117" t="str">
        <f>IF(登録済データ!$B415&lt;&gt;0,登録済データ!M415,"")</f>
        <v/>
      </c>
      <c r="P412" s="117" t="str">
        <f>IF(登録済データ!$B415&lt;&gt;0,登録済データ!N415,"")</f>
        <v/>
      </c>
      <c r="Q412" s="117" t="str">
        <f>IF(登録済データ!$B415&lt;&gt;0,登録済データ!O415,"")</f>
        <v/>
      </c>
      <c r="R412" s="117" t="str">
        <f>IF(登録済データ!$B415&lt;&gt;0,登録済データ!P415,"")</f>
        <v/>
      </c>
      <c r="S412" s="117" t="str">
        <f>IF(登録済データ!$B415&lt;&gt;0,登録済データ!Q415,"")</f>
        <v/>
      </c>
      <c r="T412" s="117" t="str">
        <f>IF(登録済データ!$B415&lt;&gt;0,登録済データ!R415,"")</f>
        <v/>
      </c>
      <c r="U412" s="117" t="str">
        <f>IF(登録済データ!$B415&lt;&gt;0,登録済データ!S415,"")</f>
        <v/>
      </c>
      <c r="V412" s="117" t="str">
        <f>IF(登録済データ!$B415&lt;&gt;0,登録済データ!T415,"")</f>
        <v/>
      </c>
      <c r="W412" s="117" t="str">
        <f>IF(登録済データ!$B415&lt;&gt;0,登録済データ!U415,"")</f>
        <v/>
      </c>
      <c r="X412" s="117" t="str">
        <f>IF(登録済データ!$B415&lt;&gt;0,登録済データ!V415,"")</f>
        <v/>
      </c>
      <c r="Y412" s="117" t="str">
        <f>IF(登録済データ!$B415&lt;&gt;0,登録済データ!W415,"")</f>
        <v/>
      </c>
      <c r="Z412" s="117" t="str">
        <f>IF(登録済データ!$B415&lt;&gt;0,登録済データ!X415,"")</f>
        <v/>
      </c>
      <c r="AA412" s="78" t="str">
        <f>IF($F412&lt;&gt;"",登録済データ!$C$4,"")</f>
        <v/>
      </c>
      <c r="AB412" s="78"/>
      <c r="AC412" s="78"/>
      <c r="AD412" s="117"/>
      <c r="AE412" s="78"/>
    </row>
    <row r="413" spans="1:31" s="120" customFormat="1" ht="13.5" customHeight="1">
      <c r="A413" s="37"/>
      <c r="B413" s="138" t="str">
        <f>IF($F413&lt;&gt;"",登録済データ!$C$2,"")</f>
        <v/>
      </c>
      <c r="C413" s="138" t="str">
        <f>IF($F413&lt;&gt;"",IF($I$1="企業コード3桁",LEFT(登録済データ!$C$3,3),LEFT(登録済データ!$C$3,6)),"")</f>
        <v/>
      </c>
      <c r="D413" s="138"/>
      <c r="E413" s="139" t="str">
        <f>IF(登録済データ!$B416&lt;&gt;0,登録済データ!C416,"")</f>
        <v/>
      </c>
      <c r="F413" s="139" t="str">
        <f>IF(登録済データ!$B416&lt;&gt;0,登録済データ!D416,"")</f>
        <v/>
      </c>
      <c r="G413" s="130" t="str">
        <f>IF(登録済データ!$B416&lt;&gt;0,登録済データ!E416,"")</f>
        <v/>
      </c>
      <c r="H413" s="125" t="str">
        <f>IF(登録済データ!$B416&lt;&gt;0,IF(登録済データ!F416&lt;&gt;"",登録済データ!F416,""),"")</f>
        <v/>
      </c>
      <c r="I413" s="125" t="str">
        <f>IF(登録済データ!$B416&lt;&gt;0,IF(登録済データ!G416&lt;&gt;"",登録済データ!G416,""),"")</f>
        <v/>
      </c>
      <c r="J413" s="125" t="str">
        <f>IF(登録済データ!$B416&lt;&gt;0,IF(登録済データ!H416&lt;&gt;"",登録済データ!H416,""),"")</f>
        <v/>
      </c>
      <c r="K413" s="125" t="str">
        <f>IF(登録済データ!$B416&lt;&gt;0,IF(登録済データ!I416&lt;&gt;"",登録済データ!I416,""),"")</f>
        <v/>
      </c>
      <c r="L413" s="117" t="str">
        <f>IF(登録済データ!$B416&lt;&gt;0,登録済データ!J416,"")</f>
        <v/>
      </c>
      <c r="M413" s="117" t="str">
        <f>IF(登録済データ!$B416&lt;&gt;0,登録済データ!K416,"")</f>
        <v/>
      </c>
      <c r="N413" s="117" t="str">
        <f>IF(登録済データ!$B416&lt;&gt;0,登録済データ!L416,"")</f>
        <v/>
      </c>
      <c r="O413" s="117" t="str">
        <f>IF(登録済データ!$B416&lt;&gt;0,登録済データ!M416,"")</f>
        <v/>
      </c>
      <c r="P413" s="117" t="str">
        <f>IF(登録済データ!$B416&lt;&gt;0,登録済データ!N416,"")</f>
        <v/>
      </c>
      <c r="Q413" s="117" t="str">
        <f>IF(登録済データ!$B416&lt;&gt;0,登録済データ!O416,"")</f>
        <v/>
      </c>
      <c r="R413" s="117" t="str">
        <f>IF(登録済データ!$B416&lt;&gt;0,登録済データ!P416,"")</f>
        <v/>
      </c>
      <c r="S413" s="117" t="str">
        <f>IF(登録済データ!$B416&lt;&gt;0,登録済データ!Q416,"")</f>
        <v/>
      </c>
      <c r="T413" s="117" t="str">
        <f>IF(登録済データ!$B416&lt;&gt;0,登録済データ!R416,"")</f>
        <v/>
      </c>
      <c r="U413" s="117" t="str">
        <f>IF(登録済データ!$B416&lt;&gt;0,登録済データ!S416,"")</f>
        <v/>
      </c>
      <c r="V413" s="117" t="str">
        <f>IF(登録済データ!$B416&lt;&gt;0,登録済データ!T416,"")</f>
        <v/>
      </c>
      <c r="W413" s="117" t="str">
        <f>IF(登録済データ!$B416&lt;&gt;0,登録済データ!U416,"")</f>
        <v/>
      </c>
      <c r="X413" s="117" t="str">
        <f>IF(登録済データ!$B416&lt;&gt;0,登録済データ!V416,"")</f>
        <v/>
      </c>
      <c r="Y413" s="117" t="str">
        <f>IF(登録済データ!$B416&lt;&gt;0,登録済データ!W416,"")</f>
        <v/>
      </c>
      <c r="Z413" s="117" t="str">
        <f>IF(登録済データ!$B416&lt;&gt;0,登録済データ!X416,"")</f>
        <v/>
      </c>
      <c r="AA413" s="78" t="str">
        <f>IF($F413&lt;&gt;"",登録済データ!$C$4,"")</f>
        <v/>
      </c>
      <c r="AB413" s="78"/>
      <c r="AC413" s="78"/>
      <c r="AD413" s="117"/>
      <c r="AE413" s="78"/>
    </row>
    <row r="414" spans="1:31" s="120" customFormat="1" ht="13.5" customHeight="1">
      <c r="A414" s="37"/>
      <c r="B414" s="138" t="str">
        <f>IF($F414&lt;&gt;"",登録済データ!$C$2,"")</f>
        <v/>
      </c>
      <c r="C414" s="138" t="str">
        <f>IF($F414&lt;&gt;"",IF($I$1="企業コード3桁",LEFT(登録済データ!$C$3,3),LEFT(登録済データ!$C$3,6)),"")</f>
        <v/>
      </c>
      <c r="D414" s="138"/>
      <c r="E414" s="139" t="str">
        <f>IF(登録済データ!$B417&lt;&gt;0,登録済データ!C417,"")</f>
        <v/>
      </c>
      <c r="F414" s="139" t="str">
        <f>IF(登録済データ!$B417&lt;&gt;0,登録済データ!D417,"")</f>
        <v/>
      </c>
      <c r="G414" s="130" t="str">
        <f>IF(登録済データ!$B417&lt;&gt;0,登録済データ!E417,"")</f>
        <v/>
      </c>
      <c r="H414" s="125" t="str">
        <f>IF(登録済データ!$B417&lt;&gt;0,IF(登録済データ!F417&lt;&gt;"",登録済データ!F417,""),"")</f>
        <v/>
      </c>
      <c r="I414" s="125" t="str">
        <f>IF(登録済データ!$B417&lt;&gt;0,IF(登録済データ!G417&lt;&gt;"",登録済データ!G417,""),"")</f>
        <v/>
      </c>
      <c r="J414" s="125" t="str">
        <f>IF(登録済データ!$B417&lt;&gt;0,IF(登録済データ!H417&lt;&gt;"",登録済データ!H417,""),"")</f>
        <v/>
      </c>
      <c r="K414" s="125" t="str">
        <f>IF(登録済データ!$B417&lt;&gt;0,IF(登録済データ!I417&lt;&gt;"",登録済データ!I417,""),"")</f>
        <v/>
      </c>
      <c r="L414" s="117" t="str">
        <f>IF(登録済データ!$B417&lt;&gt;0,登録済データ!J417,"")</f>
        <v/>
      </c>
      <c r="M414" s="117" t="str">
        <f>IF(登録済データ!$B417&lt;&gt;0,登録済データ!K417,"")</f>
        <v/>
      </c>
      <c r="N414" s="117" t="str">
        <f>IF(登録済データ!$B417&lt;&gt;0,登録済データ!L417,"")</f>
        <v/>
      </c>
      <c r="O414" s="117" t="str">
        <f>IF(登録済データ!$B417&lt;&gt;0,登録済データ!M417,"")</f>
        <v/>
      </c>
      <c r="P414" s="117" t="str">
        <f>IF(登録済データ!$B417&lt;&gt;0,登録済データ!N417,"")</f>
        <v/>
      </c>
      <c r="Q414" s="117" t="str">
        <f>IF(登録済データ!$B417&lt;&gt;0,登録済データ!O417,"")</f>
        <v/>
      </c>
      <c r="R414" s="117" t="str">
        <f>IF(登録済データ!$B417&lt;&gt;0,登録済データ!P417,"")</f>
        <v/>
      </c>
      <c r="S414" s="117" t="str">
        <f>IF(登録済データ!$B417&lt;&gt;0,登録済データ!Q417,"")</f>
        <v/>
      </c>
      <c r="T414" s="117" t="str">
        <f>IF(登録済データ!$B417&lt;&gt;0,登録済データ!R417,"")</f>
        <v/>
      </c>
      <c r="U414" s="117" t="str">
        <f>IF(登録済データ!$B417&lt;&gt;0,登録済データ!S417,"")</f>
        <v/>
      </c>
      <c r="V414" s="117" t="str">
        <f>IF(登録済データ!$B417&lt;&gt;0,登録済データ!T417,"")</f>
        <v/>
      </c>
      <c r="W414" s="117" t="str">
        <f>IF(登録済データ!$B417&lt;&gt;0,登録済データ!U417,"")</f>
        <v/>
      </c>
      <c r="X414" s="117" t="str">
        <f>IF(登録済データ!$B417&lt;&gt;0,登録済データ!V417,"")</f>
        <v/>
      </c>
      <c r="Y414" s="117" t="str">
        <f>IF(登録済データ!$B417&lt;&gt;0,登録済データ!W417,"")</f>
        <v/>
      </c>
      <c r="Z414" s="117" t="str">
        <f>IF(登録済データ!$B417&lt;&gt;0,登録済データ!X417,"")</f>
        <v/>
      </c>
      <c r="AA414" s="78" t="str">
        <f>IF($F414&lt;&gt;"",登録済データ!$C$4,"")</f>
        <v/>
      </c>
      <c r="AB414" s="78"/>
      <c r="AC414" s="78"/>
      <c r="AD414" s="117"/>
      <c r="AE414" s="78"/>
    </row>
    <row r="415" spans="1:31" s="120" customFormat="1" ht="13.5" customHeight="1">
      <c r="A415" s="37"/>
      <c r="B415" s="138" t="str">
        <f>IF($F415&lt;&gt;"",登録済データ!$C$2,"")</f>
        <v/>
      </c>
      <c r="C415" s="138" t="str">
        <f>IF($F415&lt;&gt;"",IF($I$1="企業コード3桁",LEFT(登録済データ!$C$3,3),LEFT(登録済データ!$C$3,6)),"")</f>
        <v/>
      </c>
      <c r="D415" s="138"/>
      <c r="E415" s="139" t="str">
        <f>IF(登録済データ!$B418&lt;&gt;0,登録済データ!C418,"")</f>
        <v/>
      </c>
      <c r="F415" s="139" t="str">
        <f>IF(登録済データ!$B418&lt;&gt;0,登録済データ!D418,"")</f>
        <v/>
      </c>
      <c r="G415" s="130" t="str">
        <f>IF(登録済データ!$B418&lt;&gt;0,登録済データ!E418,"")</f>
        <v/>
      </c>
      <c r="H415" s="125" t="str">
        <f>IF(登録済データ!$B418&lt;&gt;0,IF(登録済データ!F418&lt;&gt;"",登録済データ!F418,""),"")</f>
        <v/>
      </c>
      <c r="I415" s="125" t="str">
        <f>IF(登録済データ!$B418&lt;&gt;0,IF(登録済データ!G418&lt;&gt;"",登録済データ!G418,""),"")</f>
        <v/>
      </c>
      <c r="J415" s="125" t="str">
        <f>IF(登録済データ!$B418&lt;&gt;0,IF(登録済データ!H418&lt;&gt;"",登録済データ!H418,""),"")</f>
        <v/>
      </c>
      <c r="K415" s="125" t="str">
        <f>IF(登録済データ!$B418&lt;&gt;0,IF(登録済データ!I418&lt;&gt;"",登録済データ!I418,""),"")</f>
        <v/>
      </c>
      <c r="L415" s="117" t="str">
        <f>IF(登録済データ!$B418&lt;&gt;0,登録済データ!J418,"")</f>
        <v/>
      </c>
      <c r="M415" s="117" t="str">
        <f>IF(登録済データ!$B418&lt;&gt;0,登録済データ!K418,"")</f>
        <v/>
      </c>
      <c r="N415" s="117" t="str">
        <f>IF(登録済データ!$B418&lt;&gt;0,登録済データ!L418,"")</f>
        <v/>
      </c>
      <c r="O415" s="117" t="str">
        <f>IF(登録済データ!$B418&lt;&gt;0,登録済データ!M418,"")</f>
        <v/>
      </c>
      <c r="P415" s="117" t="str">
        <f>IF(登録済データ!$B418&lt;&gt;0,登録済データ!N418,"")</f>
        <v/>
      </c>
      <c r="Q415" s="117" t="str">
        <f>IF(登録済データ!$B418&lt;&gt;0,登録済データ!O418,"")</f>
        <v/>
      </c>
      <c r="R415" s="117" t="str">
        <f>IF(登録済データ!$B418&lt;&gt;0,登録済データ!P418,"")</f>
        <v/>
      </c>
      <c r="S415" s="117" t="str">
        <f>IF(登録済データ!$B418&lt;&gt;0,登録済データ!Q418,"")</f>
        <v/>
      </c>
      <c r="T415" s="117" t="str">
        <f>IF(登録済データ!$B418&lt;&gt;0,登録済データ!R418,"")</f>
        <v/>
      </c>
      <c r="U415" s="117" t="str">
        <f>IF(登録済データ!$B418&lt;&gt;0,登録済データ!S418,"")</f>
        <v/>
      </c>
      <c r="V415" s="117" t="str">
        <f>IF(登録済データ!$B418&lt;&gt;0,登録済データ!T418,"")</f>
        <v/>
      </c>
      <c r="W415" s="117" t="str">
        <f>IF(登録済データ!$B418&lt;&gt;0,登録済データ!U418,"")</f>
        <v/>
      </c>
      <c r="X415" s="117" t="str">
        <f>IF(登録済データ!$B418&lt;&gt;0,登録済データ!V418,"")</f>
        <v/>
      </c>
      <c r="Y415" s="117" t="str">
        <f>IF(登録済データ!$B418&lt;&gt;0,登録済データ!W418,"")</f>
        <v/>
      </c>
      <c r="Z415" s="117" t="str">
        <f>IF(登録済データ!$B418&lt;&gt;0,登録済データ!X418,"")</f>
        <v/>
      </c>
      <c r="AA415" s="78" t="str">
        <f>IF($F415&lt;&gt;"",登録済データ!$C$4,"")</f>
        <v/>
      </c>
      <c r="AB415" s="78"/>
      <c r="AC415" s="78"/>
      <c r="AD415" s="117"/>
      <c r="AE415" s="78"/>
    </row>
    <row r="416" spans="1:31" s="120" customFormat="1" ht="13.5" customHeight="1">
      <c r="A416" s="37"/>
      <c r="B416" s="138" t="str">
        <f>IF($F416&lt;&gt;"",登録済データ!$C$2,"")</f>
        <v/>
      </c>
      <c r="C416" s="138" t="str">
        <f>IF($F416&lt;&gt;"",IF($I$1="企業コード3桁",LEFT(登録済データ!$C$3,3),LEFT(登録済データ!$C$3,6)),"")</f>
        <v/>
      </c>
      <c r="D416" s="138"/>
      <c r="E416" s="139" t="str">
        <f>IF(登録済データ!$B419&lt;&gt;0,登録済データ!C419,"")</f>
        <v/>
      </c>
      <c r="F416" s="139" t="str">
        <f>IF(登録済データ!$B419&lt;&gt;0,登録済データ!D419,"")</f>
        <v/>
      </c>
      <c r="G416" s="130" t="str">
        <f>IF(登録済データ!$B419&lt;&gt;0,登録済データ!E419,"")</f>
        <v/>
      </c>
      <c r="H416" s="125" t="str">
        <f>IF(登録済データ!$B419&lt;&gt;0,IF(登録済データ!F419&lt;&gt;"",登録済データ!F419,""),"")</f>
        <v/>
      </c>
      <c r="I416" s="125" t="str">
        <f>IF(登録済データ!$B419&lt;&gt;0,IF(登録済データ!G419&lt;&gt;"",登録済データ!G419,""),"")</f>
        <v/>
      </c>
      <c r="J416" s="125" t="str">
        <f>IF(登録済データ!$B419&lt;&gt;0,IF(登録済データ!H419&lt;&gt;"",登録済データ!H419,""),"")</f>
        <v/>
      </c>
      <c r="K416" s="125" t="str">
        <f>IF(登録済データ!$B419&lt;&gt;0,IF(登録済データ!I419&lt;&gt;"",登録済データ!I419,""),"")</f>
        <v/>
      </c>
      <c r="L416" s="117" t="str">
        <f>IF(登録済データ!$B419&lt;&gt;0,登録済データ!J419,"")</f>
        <v/>
      </c>
      <c r="M416" s="117" t="str">
        <f>IF(登録済データ!$B419&lt;&gt;0,登録済データ!K419,"")</f>
        <v/>
      </c>
      <c r="N416" s="117" t="str">
        <f>IF(登録済データ!$B419&lt;&gt;0,登録済データ!L419,"")</f>
        <v/>
      </c>
      <c r="O416" s="117" t="str">
        <f>IF(登録済データ!$B419&lt;&gt;0,登録済データ!M419,"")</f>
        <v/>
      </c>
      <c r="P416" s="117" t="str">
        <f>IF(登録済データ!$B419&lt;&gt;0,登録済データ!N419,"")</f>
        <v/>
      </c>
      <c r="Q416" s="117" t="str">
        <f>IF(登録済データ!$B419&lt;&gt;0,登録済データ!O419,"")</f>
        <v/>
      </c>
      <c r="R416" s="117" t="str">
        <f>IF(登録済データ!$B419&lt;&gt;0,登録済データ!P419,"")</f>
        <v/>
      </c>
      <c r="S416" s="117" t="str">
        <f>IF(登録済データ!$B419&lt;&gt;0,登録済データ!Q419,"")</f>
        <v/>
      </c>
      <c r="T416" s="117" t="str">
        <f>IF(登録済データ!$B419&lt;&gt;0,登録済データ!R419,"")</f>
        <v/>
      </c>
      <c r="U416" s="117" t="str">
        <f>IF(登録済データ!$B419&lt;&gt;0,登録済データ!S419,"")</f>
        <v/>
      </c>
      <c r="V416" s="117" t="str">
        <f>IF(登録済データ!$B419&lt;&gt;0,登録済データ!T419,"")</f>
        <v/>
      </c>
      <c r="W416" s="117" t="str">
        <f>IF(登録済データ!$B419&lt;&gt;0,登録済データ!U419,"")</f>
        <v/>
      </c>
      <c r="X416" s="117" t="str">
        <f>IF(登録済データ!$B419&lt;&gt;0,登録済データ!V419,"")</f>
        <v/>
      </c>
      <c r="Y416" s="117" t="str">
        <f>IF(登録済データ!$B419&lt;&gt;0,登録済データ!W419,"")</f>
        <v/>
      </c>
      <c r="Z416" s="117" t="str">
        <f>IF(登録済データ!$B419&lt;&gt;0,登録済データ!X419,"")</f>
        <v/>
      </c>
      <c r="AA416" s="78" t="str">
        <f>IF($F416&lt;&gt;"",登録済データ!$C$4,"")</f>
        <v/>
      </c>
      <c r="AB416" s="78"/>
      <c r="AC416" s="78"/>
      <c r="AD416" s="117"/>
      <c r="AE416" s="78"/>
    </row>
    <row r="417" spans="1:31" s="120" customFormat="1" ht="13.5" customHeight="1">
      <c r="A417" s="37"/>
      <c r="B417" s="138" t="str">
        <f>IF($F417&lt;&gt;"",登録済データ!$C$2,"")</f>
        <v/>
      </c>
      <c r="C417" s="138" t="str">
        <f>IF($F417&lt;&gt;"",IF($I$1="企業コード3桁",LEFT(登録済データ!$C$3,3),LEFT(登録済データ!$C$3,6)),"")</f>
        <v/>
      </c>
      <c r="D417" s="138"/>
      <c r="E417" s="139" t="str">
        <f>IF(登録済データ!$B420&lt;&gt;0,登録済データ!C420,"")</f>
        <v/>
      </c>
      <c r="F417" s="139" t="str">
        <f>IF(登録済データ!$B420&lt;&gt;0,登録済データ!D420,"")</f>
        <v/>
      </c>
      <c r="G417" s="130" t="str">
        <f>IF(登録済データ!$B420&lt;&gt;0,登録済データ!E420,"")</f>
        <v/>
      </c>
      <c r="H417" s="125" t="str">
        <f>IF(登録済データ!$B420&lt;&gt;0,IF(登録済データ!F420&lt;&gt;"",登録済データ!F420,""),"")</f>
        <v/>
      </c>
      <c r="I417" s="125" t="str">
        <f>IF(登録済データ!$B420&lt;&gt;0,IF(登録済データ!G420&lt;&gt;"",登録済データ!G420,""),"")</f>
        <v/>
      </c>
      <c r="J417" s="125" t="str">
        <f>IF(登録済データ!$B420&lt;&gt;0,IF(登録済データ!H420&lt;&gt;"",登録済データ!H420,""),"")</f>
        <v/>
      </c>
      <c r="K417" s="125" t="str">
        <f>IF(登録済データ!$B420&lt;&gt;0,IF(登録済データ!I420&lt;&gt;"",登録済データ!I420,""),"")</f>
        <v/>
      </c>
      <c r="L417" s="117" t="str">
        <f>IF(登録済データ!$B420&lt;&gt;0,登録済データ!J420,"")</f>
        <v/>
      </c>
      <c r="M417" s="117" t="str">
        <f>IF(登録済データ!$B420&lt;&gt;0,登録済データ!K420,"")</f>
        <v/>
      </c>
      <c r="N417" s="117" t="str">
        <f>IF(登録済データ!$B420&lt;&gt;0,登録済データ!L420,"")</f>
        <v/>
      </c>
      <c r="O417" s="117" t="str">
        <f>IF(登録済データ!$B420&lt;&gt;0,登録済データ!M420,"")</f>
        <v/>
      </c>
      <c r="P417" s="117" t="str">
        <f>IF(登録済データ!$B420&lt;&gt;0,登録済データ!N420,"")</f>
        <v/>
      </c>
      <c r="Q417" s="117" t="str">
        <f>IF(登録済データ!$B420&lt;&gt;0,登録済データ!O420,"")</f>
        <v/>
      </c>
      <c r="R417" s="117" t="str">
        <f>IF(登録済データ!$B420&lt;&gt;0,登録済データ!P420,"")</f>
        <v/>
      </c>
      <c r="S417" s="117" t="str">
        <f>IF(登録済データ!$B420&lt;&gt;0,登録済データ!Q420,"")</f>
        <v/>
      </c>
      <c r="T417" s="117" t="str">
        <f>IF(登録済データ!$B420&lt;&gt;0,登録済データ!R420,"")</f>
        <v/>
      </c>
      <c r="U417" s="117" t="str">
        <f>IF(登録済データ!$B420&lt;&gt;0,登録済データ!S420,"")</f>
        <v/>
      </c>
      <c r="V417" s="117" t="str">
        <f>IF(登録済データ!$B420&lt;&gt;0,登録済データ!T420,"")</f>
        <v/>
      </c>
      <c r="W417" s="117" t="str">
        <f>IF(登録済データ!$B420&lt;&gt;0,登録済データ!U420,"")</f>
        <v/>
      </c>
      <c r="X417" s="117" t="str">
        <f>IF(登録済データ!$B420&lt;&gt;0,登録済データ!V420,"")</f>
        <v/>
      </c>
      <c r="Y417" s="117" t="str">
        <f>IF(登録済データ!$B420&lt;&gt;0,登録済データ!W420,"")</f>
        <v/>
      </c>
      <c r="Z417" s="117" t="str">
        <f>IF(登録済データ!$B420&lt;&gt;0,登録済データ!X420,"")</f>
        <v/>
      </c>
      <c r="AA417" s="78" t="str">
        <f>IF($F417&lt;&gt;"",登録済データ!$C$4,"")</f>
        <v/>
      </c>
      <c r="AB417" s="78"/>
      <c r="AC417" s="78"/>
      <c r="AD417" s="117"/>
      <c r="AE417" s="78"/>
    </row>
    <row r="418" spans="1:31" s="120" customFormat="1" ht="13.5" customHeight="1">
      <c r="A418" s="37"/>
      <c r="B418" s="138" t="str">
        <f>IF($F418&lt;&gt;"",登録済データ!$C$2,"")</f>
        <v/>
      </c>
      <c r="C418" s="138" t="str">
        <f>IF($F418&lt;&gt;"",IF($I$1="企業コード3桁",LEFT(登録済データ!$C$3,3),LEFT(登録済データ!$C$3,6)),"")</f>
        <v/>
      </c>
      <c r="D418" s="138"/>
      <c r="E418" s="139" t="str">
        <f>IF(登録済データ!$B421&lt;&gt;0,登録済データ!C421,"")</f>
        <v/>
      </c>
      <c r="F418" s="139" t="str">
        <f>IF(登録済データ!$B421&lt;&gt;0,登録済データ!D421,"")</f>
        <v/>
      </c>
      <c r="G418" s="130" t="str">
        <f>IF(登録済データ!$B421&lt;&gt;0,登録済データ!E421,"")</f>
        <v/>
      </c>
      <c r="H418" s="125" t="str">
        <f>IF(登録済データ!$B421&lt;&gt;0,IF(登録済データ!F421&lt;&gt;"",登録済データ!F421,""),"")</f>
        <v/>
      </c>
      <c r="I418" s="125" t="str">
        <f>IF(登録済データ!$B421&lt;&gt;0,IF(登録済データ!G421&lt;&gt;"",登録済データ!G421,""),"")</f>
        <v/>
      </c>
      <c r="J418" s="125" t="str">
        <f>IF(登録済データ!$B421&lt;&gt;0,IF(登録済データ!H421&lt;&gt;"",登録済データ!H421,""),"")</f>
        <v/>
      </c>
      <c r="K418" s="125" t="str">
        <f>IF(登録済データ!$B421&lt;&gt;0,IF(登録済データ!I421&lt;&gt;"",登録済データ!I421,""),"")</f>
        <v/>
      </c>
      <c r="L418" s="117" t="str">
        <f>IF(登録済データ!$B421&lt;&gt;0,登録済データ!J421,"")</f>
        <v/>
      </c>
      <c r="M418" s="117" t="str">
        <f>IF(登録済データ!$B421&lt;&gt;0,登録済データ!K421,"")</f>
        <v/>
      </c>
      <c r="N418" s="117" t="str">
        <f>IF(登録済データ!$B421&lt;&gt;0,登録済データ!L421,"")</f>
        <v/>
      </c>
      <c r="O418" s="117" t="str">
        <f>IF(登録済データ!$B421&lt;&gt;0,登録済データ!M421,"")</f>
        <v/>
      </c>
      <c r="P418" s="117" t="str">
        <f>IF(登録済データ!$B421&lt;&gt;0,登録済データ!N421,"")</f>
        <v/>
      </c>
      <c r="Q418" s="117" t="str">
        <f>IF(登録済データ!$B421&lt;&gt;0,登録済データ!O421,"")</f>
        <v/>
      </c>
      <c r="R418" s="117" t="str">
        <f>IF(登録済データ!$B421&lt;&gt;0,登録済データ!P421,"")</f>
        <v/>
      </c>
      <c r="S418" s="117" t="str">
        <f>IF(登録済データ!$B421&lt;&gt;0,登録済データ!Q421,"")</f>
        <v/>
      </c>
      <c r="T418" s="117" t="str">
        <f>IF(登録済データ!$B421&lt;&gt;0,登録済データ!R421,"")</f>
        <v/>
      </c>
      <c r="U418" s="117" t="str">
        <f>IF(登録済データ!$B421&lt;&gt;0,登録済データ!S421,"")</f>
        <v/>
      </c>
      <c r="V418" s="117" t="str">
        <f>IF(登録済データ!$B421&lt;&gt;0,登録済データ!T421,"")</f>
        <v/>
      </c>
      <c r="W418" s="117" t="str">
        <f>IF(登録済データ!$B421&lt;&gt;0,登録済データ!U421,"")</f>
        <v/>
      </c>
      <c r="X418" s="117" t="str">
        <f>IF(登録済データ!$B421&lt;&gt;0,登録済データ!V421,"")</f>
        <v/>
      </c>
      <c r="Y418" s="117" t="str">
        <f>IF(登録済データ!$B421&lt;&gt;0,登録済データ!W421,"")</f>
        <v/>
      </c>
      <c r="Z418" s="117" t="str">
        <f>IF(登録済データ!$B421&lt;&gt;0,登録済データ!X421,"")</f>
        <v/>
      </c>
      <c r="AA418" s="78" t="str">
        <f>IF($F418&lt;&gt;"",登録済データ!$C$4,"")</f>
        <v/>
      </c>
      <c r="AB418" s="78"/>
      <c r="AC418" s="78"/>
      <c r="AD418" s="117"/>
      <c r="AE418" s="78"/>
    </row>
    <row r="419" spans="1:31" s="120" customFormat="1" ht="13.5" customHeight="1">
      <c r="A419" s="37"/>
      <c r="B419" s="138" t="str">
        <f>IF($F419&lt;&gt;"",登録済データ!$C$2,"")</f>
        <v/>
      </c>
      <c r="C419" s="138" t="str">
        <f>IF($F419&lt;&gt;"",IF($I$1="企業コード3桁",LEFT(登録済データ!$C$3,3),LEFT(登録済データ!$C$3,6)),"")</f>
        <v/>
      </c>
      <c r="D419" s="138"/>
      <c r="E419" s="139" t="str">
        <f>IF(登録済データ!$B422&lt;&gt;0,登録済データ!C422,"")</f>
        <v/>
      </c>
      <c r="F419" s="139" t="str">
        <f>IF(登録済データ!$B422&lt;&gt;0,登録済データ!D422,"")</f>
        <v/>
      </c>
      <c r="G419" s="130" t="str">
        <f>IF(登録済データ!$B422&lt;&gt;0,登録済データ!E422,"")</f>
        <v/>
      </c>
      <c r="H419" s="125" t="str">
        <f>IF(登録済データ!$B422&lt;&gt;0,IF(登録済データ!F422&lt;&gt;"",登録済データ!F422,""),"")</f>
        <v/>
      </c>
      <c r="I419" s="125" t="str">
        <f>IF(登録済データ!$B422&lt;&gt;0,IF(登録済データ!G422&lt;&gt;"",登録済データ!G422,""),"")</f>
        <v/>
      </c>
      <c r="J419" s="125" t="str">
        <f>IF(登録済データ!$B422&lt;&gt;0,IF(登録済データ!H422&lt;&gt;"",登録済データ!H422,""),"")</f>
        <v/>
      </c>
      <c r="K419" s="125" t="str">
        <f>IF(登録済データ!$B422&lt;&gt;0,IF(登録済データ!I422&lt;&gt;"",登録済データ!I422,""),"")</f>
        <v/>
      </c>
      <c r="L419" s="117" t="str">
        <f>IF(登録済データ!$B422&lt;&gt;0,登録済データ!J422,"")</f>
        <v/>
      </c>
      <c r="M419" s="117" t="str">
        <f>IF(登録済データ!$B422&lt;&gt;0,登録済データ!K422,"")</f>
        <v/>
      </c>
      <c r="N419" s="117" t="str">
        <f>IF(登録済データ!$B422&lt;&gt;0,登録済データ!L422,"")</f>
        <v/>
      </c>
      <c r="O419" s="117" t="str">
        <f>IF(登録済データ!$B422&lt;&gt;0,登録済データ!M422,"")</f>
        <v/>
      </c>
      <c r="P419" s="117" t="str">
        <f>IF(登録済データ!$B422&lt;&gt;0,登録済データ!N422,"")</f>
        <v/>
      </c>
      <c r="Q419" s="117" t="str">
        <f>IF(登録済データ!$B422&lt;&gt;0,登録済データ!O422,"")</f>
        <v/>
      </c>
      <c r="R419" s="117" t="str">
        <f>IF(登録済データ!$B422&lt;&gt;0,登録済データ!P422,"")</f>
        <v/>
      </c>
      <c r="S419" s="117" t="str">
        <f>IF(登録済データ!$B422&lt;&gt;0,登録済データ!Q422,"")</f>
        <v/>
      </c>
      <c r="T419" s="117" t="str">
        <f>IF(登録済データ!$B422&lt;&gt;0,登録済データ!R422,"")</f>
        <v/>
      </c>
      <c r="U419" s="117" t="str">
        <f>IF(登録済データ!$B422&lt;&gt;0,登録済データ!S422,"")</f>
        <v/>
      </c>
      <c r="V419" s="117" t="str">
        <f>IF(登録済データ!$B422&lt;&gt;0,登録済データ!T422,"")</f>
        <v/>
      </c>
      <c r="W419" s="117" t="str">
        <f>IF(登録済データ!$B422&lt;&gt;0,登録済データ!U422,"")</f>
        <v/>
      </c>
      <c r="X419" s="117" t="str">
        <f>IF(登録済データ!$B422&lt;&gt;0,登録済データ!V422,"")</f>
        <v/>
      </c>
      <c r="Y419" s="117" t="str">
        <f>IF(登録済データ!$B422&lt;&gt;0,登録済データ!W422,"")</f>
        <v/>
      </c>
      <c r="Z419" s="117" t="str">
        <f>IF(登録済データ!$B422&lt;&gt;0,登録済データ!X422,"")</f>
        <v/>
      </c>
      <c r="AA419" s="78" t="str">
        <f>IF($F419&lt;&gt;"",登録済データ!$C$4,"")</f>
        <v/>
      </c>
      <c r="AB419" s="78"/>
      <c r="AC419" s="78"/>
      <c r="AD419" s="117"/>
      <c r="AE419" s="78"/>
    </row>
    <row r="420" spans="1:31" s="120" customFormat="1" ht="13.5" customHeight="1">
      <c r="A420" s="37"/>
      <c r="B420" s="138" t="str">
        <f>IF($F420&lt;&gt;"",登録済データ!$C$2,"")</f>
        <v/>
      </c>
      <c r="C420" s="138" t="str">
        <f>IF($F420&lt;&gt;"",IF($I$1="企業コード3桁",LEFT(登録済データ!$C$3,3),LEFT(登録済データ!$C$3,6)),"")</f>
        <v/>
      </c>
      <c r="D420" s="138"/>
      <c r="E420" s="139" t="str">
        <f>IF(登録済データ!$B423&lt;&gt;0,登録済データ!C423,"")</f>
        <v/>
      </c>
      <c r="F420" s="139" t="str">
        <f>IF(登録済データ!$B423&lt;&gt;0,登録済データ!D423,"")</f>
        <v/>
      </c>
      <c r="G420" s="130" t="str">
        <f>IF(登録済データ!$B423&lt;&gt;0,登録済データ!E423,"")</f>
        <v/>
      </c>
      <c r="H420" s="125" t="str">
        <f>IF(登録済データ!$B423&lt;&gt;0,IF(登録済データ!F423&lt;&gt;"",登録済データ!F423,""),"")</f>
        <v/>
      </c>
      <c r="I420" s="125" t="str">
        <f>IF(登録済データ!$B423&lt;&gt;0,IF(登録済データ!G423&lt;&gt;"",登録済データ!G423,""),"")</f>
        <v/>
      </c>
      <c r="J420" s="125" t="str">
        <f>IF(登録済データ!$B423&lt;&gt;0,IF(登録済データ!H423&lt;&gt;"",登録済データ!H423,""),"")</f>
        <v/>
      </c>
      <c r="K420" s="125" t="str">
        <f>IF(登録済データ!$B423&lt;&gt;0,IF(登録済データ!I423&lt;&gt;"",登録済データ!I423,""),"")</f>
        <v/>
      </c>
      <c r="L420" s="117" t="str">
        <f>IF(登録済データ!$B423&lt;&gt;0,登録済データ!J423,"")</f>
        <v/>
      </c>
      <c r="M420" s="117" t="str">
        <f>IF(登録済データ!$B423&lt;&gt;0,登録済データ!K423,"")</f>
        <v/>
      </c>
      <c r="N420" s="117" t="str">
        <f>IF(登録済データ!$B423&lt;&gt;0,登録済データ!L423,"")</f>
        <v/>
      </c>
      <c r="O420" s="117" t="str">
        <f>IF(登録済データ!$B423&lt;&gt;0,登録済データ!M423,"")</f>
        <v/>
      </c>
      <c r="P420" s="117" t="str">
        <f>IF(登録済データ!$B423&lt;&gt;0,登録済データ!N423,"")</f>
        <v/>
      </c>
      <c r="Q420" s="117" t="str">
        <f>IF(登録済データ!$B423&lt;&gt;0,登録済データ!O423,"")</f>
        <v/>
      </c>
      <c r="R420" s="117" t="str">
        <f>IF(登録済データ!$B423&lt;&gt;0,登録済データ!P423,"")</f>
        <v/>
      </c>
      <c r="S420" s="117" t="str">
        <f>IF(登録済データ!$B423&lt;&gt;0,登録済データ!Q423,"")</f>
        <v/>
      </c>
      <c r="T420" s="117" t="str">
        <f>IF(登録済データ!$B423&lt;&gt;0,登録済データ!R423,"")</f>
        <v/>
      </c>
      <c r="U420" s="117" t="str">
        <f>IF(登録済データ!$B423&lt;&gt;0,登録済データ!S423,"")</f>
        <v/>
      </c>
      <c r="V420" s="117" t="str">
        <f>IF(登録済データ!$B423&lt;&gt;0,登録済データ!T423,"")</f>
        <v/>
      </c>
      <c r="W420" s="117" t="str">
        <f>IF(登録済データ!$B423&lt;&gt;0,登録済データ!U423,"")</f>
        <v/>
      </c>
      <c r="X420" s="117" t="str">
        <f>IF(登録済データ!$B423&lt;&gt;0,登録済データ!V423,"")</f>
        <v/>
      </c>
      <c r="Y420" s="117" t="str">
        <f>IF(登録済データ!$B423&lt;&gt;0,登録済データ!W423,"")</f>
        <v/>
      </c>
      <c r="Z420" s="117" t="str">
        <f>IF(登録済データ!$B423&lt;&gt;0,登録済データ!X423,"")</f>
        <v/>
      </c>
      <c r="AA420" s="78" t="str">
        <f>IF($F420&lt;&gt;"",登録済データ!$C$4,"")</f>
        <v/>
      </c>
      <c r="AB420" s="78"/>
      <c r="AC420" s="78"/>
      <c r="AD420" s="117"/>
      <c r="AE420" s="78"/>
    </row>
    <row r="421" spans="1:31" s="120" customFormat="1" ht="13.5" customHeight="1">
      <c r="A421" s="37"/>
      <c r="B421" s="138" t="str">
        <f>IF($F421&lt;&gt;"",登録済データ!$C$2,"")</f>
        <v/>
      </c>
      <c r="C421" s="138" t="str">
        <f>IF($F421&lt;&gt;"",IF($I$1="企業コード3桁",LEFT(登録済データ!$C$3,3),LEFT(登録済データ!$C$3,6)),"")</f>
        <v/>
      </c>
      <c r="D421" s="138"/>
      <c r="E421" s="139" t="str">
        <f>IF(登録済データ!$B424&lt;&gt;0,登録済データ!C424,"")</f>
        <v/>
      </c>
      <c r="F421" s="139" t="str">
        <f>IF(登録済データ!$B424&lt;&gt;0,登録済データ!D424,"")</f>
        <v/>
      </c>
      <c r="G421" s="130" t="str">
        <f>IF(登録済データ!$B424&lt;&gt;0,登録済データ!E424,"")</f>
        <v/>
      </c>
      <c r="H421" s="125" t="str">
        <f>IF(登録済データ!$B424&lt;&gt;0,IF(登録済データ!F424&lt;&gt;"",登録済データ!F424,""),"")</f>
        <v/>
      </c>
      <c r="I421" s="125" t="str">
        <f>IF(登録済データ!$B424&lt;&gt;0,IF(登録済データ!G424&lt;&gt;"",登録済データ!G424,""),"")</f>
        <v/>
      </c>
      <c r="J421" s="125" t="str">
        <f>IF(登録済データ!$B424&lt;&gt;0,IF(登録済データ!H424&lt;&gt;"",登録済データ!H424,""),"")</f>
        <v/>
      </c>
      <c r="K421" s="125" t="str">
        <f>IF(登録済データ!$B424&lt;&gt;0,IF(登録済データ!I424&lt;&gt;"",登録済データ!I424,""),"")</f>
        <v/>
      </c>
      <c r="L421" s="117" t="str">
        <f>IF(登録済データ!$B424&lt;&gt;0,登録済データ!J424,"")</f>
        <v/>
      </c>
      <c r="M421" s="117" t="str">
        <f>IF(登録済データ!$B424&lt;&gt;0,登録済データ!K424,"")</f>
        <v/>
      </c>
      <c r="N421" s="117" t="str">
        <f>IF(登録済データ!$B424&lt;&gt;0,登録済データ!L424,"")</f>
        <v/>
      </c>
      <c r="O421" s="117" t="str">
        <f>IF(登録済データ!$B424&lt;&gt;0,登録済データ!M424,"")</f>
        <v/>
      </c>
      <c r="P421" s="117" t="str">
        <f>IF(登録済データ!$B424&lt;&gt;0,登録済データ!N424,"")</f>
        <v/>
      </c>
      <c r="Q421" s="117" t="str">
        <f>IF(登録済データ!$B424&lt;&gt;0,登録済データ!O424,"")</f>
        <v/>
      </c>
      <c r="R421" s="117" t="str">
        <f>IF(登録済データ!$B424&lt;&gt;0,登録済データ!P424,"")</f>
        <v/>
      </c>
      <c r="S421" s="117" t="str">
        <f>IF(登録済データ!$B424&lt;&gt;0,登録済データ!Q424,"")</f>
        <v/>
      </c>
      <c r="T421" s="117" t="str">
        <f>IF(登録済データ!$B424&lt;&gt;0,登録済データ!R424,"")</f>
        <v/>
      </c>
      <c r="U421" s="117" t="str">
        <f>IF(登録済データ!$B424&lt;&gt;0,登録済データ!S424,"")</f>
        <v/>
      </c>
      <c r="V421" s="117" t="str">
        <f>IF(登録済データ!$B424&lt;&gt;0,登録済データ!T424,"")</f>
        <v/>
      </c>
      <c r="W421" s="117" t="str">
        <f>IF(登録済データ!$B424&lt;&gt;0,登録済データ!U424,"")</f>
        <v/>
      </c>
      <c r="X421" s="117" t="str">
        <f>IF(登録済データ!$B424&lt;&gt;0,登録済データ!V424,"")</f>
        <v/>
      </c>
      <c r="Y421" s="117" t="str">
        <f>IF(登録済データ!$B424&lt;&gt;0,登録済データ!W424,"")</f>
        <v/>
      </c>
      <c r="Z421" s="117" t="str">
        <f>IF(登録済データ!$B424&lt;&gt;0,登録済データ!X424,"")</f>
        <v/>
      </c>
      <c r="AA421" s="78" t="str">
        <f>IF($F421&lt;&gt;"",登録済データ!$C$4,"")</f>
        <v/>
      </c>
      <c r="AB421" s="78"/>
      <c r="AC421" s="78"/>
      <c r="AD421" s="117"/>
      <c r="AE421" s="78"/>
    </row>
    <row r="422" spans="1:31" s="120" customFormat="1" ht="13.5" customHeight="1">
      <c r="A422" s="37"/>
      <c r="B422" s="138" t="str">
        <f>IF($F422&lt;&gt;"",登録済データ!$C$2,"")</f>
        <v/>
      </c>
      <c r="C422" s="138" t="str">
        <f>IF($F422&lt;&gt;"",IF($I$1="企業コード3桁",LEFT(登録済データ!$C$3,3),LEFT(登録済データ!$C$3,6)),"")</f>
        <v/>
      </c>
      <c r="D422" s="138"/>
      <c r="E422" s="139" t="str">
        <f>IF(登録済データ!$B425&lt;&gt;0,登録済データ!C425,"")</f>
        <v/>
      </c>
      <c r="F422" s="139" t="str">
        <f>IF(登録済データ!$B425&lt;&gt;0,登録済データ!D425,"")</f>
        <v/>
      </c>
      <c r="G422" s="130" t="str">
        <f>IF(登録済データ!$B425&lt;&gt;0,登録済データ!E425,"")</f>
        <v/>
      </c>
      <c r="H422" s="125" t="str">
        <f>IF(登録済データ!$B425&lt;&gt;0,IF(登録済データ!F425&lt;&gt;"",登録済データ!F425,""),"")</f>
        <v/>
      </c>
      <c r="I422" s="125" t="str">
        <f>IF(登録済データ!$B425&lt;&gt;0,IF(登録済データ!G425&lt;&gt;"",登録済データ!G425,""),"")</f>
        <v/>
      </c>
      <c r="J422" s="125" t="str">
        <f>IF(登録済データ!$B425&lt;&gt;0,IF(登録済データ!H425&lt;&gt;"",登録済データ!H425,""),"")</f>
        <v/>
      </c>
      <c r="K422" s="125" t="str">
        <f>IF(登録済データ!$B425&lt;&gt;0,IF(登録済データ!I425&lt;&gt;"",登録済データ!I425,""),"")</f>
        <v/>
      </c>
      <c r="L422" s="117" t="str">
        <f>IF(登録済データ!$B425&lt;&gt;0,登録済データ!J425,"")</f>
        <v/>
      </c>
      <c r="M422" s="117" t="str">
        <f>IF(登録済データ!$B425&lt;&gt;0,登録済データ!K425,"")</f>
        <v/>
      </c>
      <c r="N422" s="117" t="str">
        <f>IF(登録済データ!$B425&lt;&gt;0,登録済データ!L425,"")</f>
        <v/>
      </c>
      <c r="O422" s="117" t="str">
        <f>IF(登録済データ!$B425&lt;&gt;0,登録済データ!M425,"")</f>
        <v/>
      </c>
      <c r="P422" s="117" t="str">
        <f>IF(登録済データ!$B425&lt;&gt;0,登録済データ!N425,"")</f>
        <v/>
      </c>
      <c r="Q422" s="117" t="str">
        <f>IF(登録済データ!$B425&lt;&gt;0,登録済データ!O425,"")</f>
        <v/>
      </c>
      <c r="R422" s="117" t="str">
        <f>IF(登録済データ!$B425&lt;&gt;0,登録済データ!P425,"")</f>
        <v/>
      </c>
      <c r="S422" s="117" t="str">
        <f>IF(登録済データ!$B425&lt;&gt;0,登録済データ!Q425,"")</f>
        <v/>
      </c>
      <c r="T422" s="117" t="str">
        <f>IF(登録済データ!$B425&lt;&gt;0,登録済データ!R425,"")</f>
        <v/>
      </c>
      <c r="U422" s="117" t="str">
        <f>IF(登録済データ!$B425&lt;&gt;0,登録済データ!S425,"")</f>
        <v/>
      </c>
      <c r="V422" s="117" t="str">
        <f>IF(登録済データ!$B425&lt;&gt;0,登録済データ!T425,"")</f>
        <v/>
      </c>
      <c r="W422" s="117" t="str">
        <f>IF(登録済データ!$B425&lt;&gt;0,登録済データ!U425,"")</f>
        <v/>
      </c>
      <c r="X422" s="117" t="str">
        <f>IF(登録済データ!$B425&lt;&gt;0,登録済データ!V425,"")</f>
        <v/>
      </c>
      <c r="Y422" s="117" t="str">
        <f>IF(登録済データ!$B425&lt;&gt;0,登録済データ!W425,"")</f>
        <v/>
      </c>
      <c r="Z422" s="117" t="str">
        <f>IF(登録済データ!$B425&lt;&gt;0,登録済データ!X425,"")</f>
        <v/>
      </c>
      <c r="AA422" s="78" t="str">
        <f>IF($F422&lt;&gt;"",登録済データ!$C$4,"")</f>
        <v/>
      </c>
      <c r="AB422" s="78"/>
      <c r="AC422" s="78"/>
      <c r="AD422" s="117"/>
      <c r="AE422" s="78"/>
    </row>
    <row r="423" spans="1:31" s="120" customFormat="1" ht="13.5" customHeight="1">
      <c r="A423" s="37"/>
      <c r="B423" s="138" t="str">
        <f>IF($F423&lt;&gt;"",登録済データ!$C$2,"")</f>
        <v/>
      </c>
      <c r="C423" s="138" t="str">
        <f>IF($F423&lt;&gt;"",IF($I$1="企業コード3桁",LEFT(登録済データ!$C$3,3),LEFT(登録済データ!$C$3,6)),"")</f>
        <v/>
      </c>
      <c r="D423" s="138"/>
      <c r="E423" s="139" t="str">
        <f>IF(登録済データ!$B426&lt;&gt;0,登録済データ!C426,"")</f>
        <v/>
      </c>
      <c r="F423" s="139" t="str">
        <f>IF(登録済データ!$B426&lt;&gt;0,登録済データ!D426,"")</f>
        <v/>
      </c>
      <c r="G423" s="130" t="str">
        <f>IF(登録済データ!$B426&lt;&gt;0,登録済データ!E426,"")</f>
        <v/>
      </c>
      <c r="H423" s="125" t="str">
        <f>IF(登録済データ!$B426&lt;&gt;0,IF(登録済データ!F426&lt;&gt;"",登録済データ!F426,""),"")</f>
        <v/>
      </c>
      <c r="I423" s="125" t="str">
        <f>IF(登録済データ!$B426&lt;&gt;0,IF(登録済データ!G426&lt;&gt;"",登録済データ!G426,""),"")</f>
        <v/>
      </c>
      <c r="J423" s="125" t="str">
        <f>IF(登録済データ!$B426&lt;&gt;0,IF(登録済データ!H426&lt;&gt;"",登録済データ!H426,""),"")</f>
        <v/>
      </c>
      <c r="K423" s="125" t="str">
        <f>IF(登録済データ!$B426&lt;&gt;0,IF(登録済データ!I426&lt;&gt;"",登録済データ!I426,""),"")</f>
        <v/>
      </c>
      <c r="L423" s="117" t="str">
        <f>IF(登録済データ!$B426&lt;&gt;0,登録済データ!J426,"")</f>
        <v/>
      </c>
      <c r="M423" s="117" t="str">
        <f>IF(登録済データ!$B426&lt;&gt;0,登録済データ!K426,"")</f>
        <v/>
      </c>
      <c r="N423" s="117" t="str">
        <f>IF(登録済データ!$B426&lt;&gt;0,登録済データ!L426,"")</f>
        <v/>
      </c>
      <c r="O423" s="117" t="str">
        <f>IF(登録済データ!$B426&lt;&gt;0,登録済データ!M426,"")</f>
        <v/>
      </c>
      <c r="P423" s="117" t="str">
        <f>IF(登録済データ!$B426&lt;&gt;0,登録済データ!N426,"")</f>
        <v/>
      </c>
      <c r="Q423" s="117" t="str">
        <f>IF(登録済データ!$B426&lt;&gt;0,登録済データ!O426,"")</f>
        <v/>
      </c>
      <c r="R423" s="117" t="str">
        <f>IF(登録済データ!$B426&lt;&gt;0,登録済データ!P426,"")</f>
        <v/>
      </c>
      <c r="S423" s="117" t="str">
        <f>IF(登録済データ!$B426&lt;&gt;0,登録済データ!Q426,"")</f>
        <v/>
      </c>
      <c r="T423" s="117" t="str">
        <f>IF(登録済データ!$B426&lt;&gt;0,登録済データ!R426,"")</f>
        <v/>
      </c>
      <c r="U423" s="117" t="str">
        <f>IF(登録済データ!$B426&lt;&gt;0,登録済データ!S426,"")</f>
        <v/>
      </c>
      <c r="V423" s="117" t="str">
        <f>IF(登録済データ!$B426&lt;&gt;0,登録済データ!T426,"")</f>
        <v/>
      </c>
      <c r="W423" s="117" t="str">
        <f>IF(登録済データ!$B426&lt;&gt;0,登録済データ!U426,"")</f>
        <v/>
      </c>
      <c r="X423" s="117" t="str">
        <f>IF(登録済データ!$B426&lt;&gt;0,登録済データ!V426,"")</f>
        <v/>
      </c>
      <c r="Y423" s="117" t="str">
        <f>IF(登録済データ!$B426&lt;&gt;0,登録済データ!W426,"")</f>
        <v/>
      </c>
      <c r="Z423" s="117" t="str">
        <f>IF(登録済データ!$B426&lt;&gt;0,登録済データ!X426,"")</f>
        <v/>
      </c>
      <c r="AA423" s="78" t="str">
        <f>IF($F423&lt;&gt;"",登録済データ!$C$4,"")</f>
        <v/>
      </c>
      <c r="AB423" s="78"/>
      <c r="AC423" s="78"/>
      <c r="AD423" s="117"/>
      <c r="AE423" s="78"/>
    </row>
    <row r="424" spans="1:31" s="120" customFormat="1" ht="13.5" customHeight="1">
      <c r="A424" s="37"/>
      <c r="B424" s="138" t="str">
        <f>IF($F424&lt;&gt;"",登録済データ!$C$2,"")</f>
        <v/>
      </c>
      <c r="C424" s="138" t="str">
        <f>IF($F424&lt;&gt;"",IF($I$1="企業コード3桁",LEFT(登録済データ!$C$3,3),LEFT(登録済データ!$C$3,6)),"")</f>
        <v/>
      </c>
      <c r="D424" s="138"/>
      <c r="E424" s="139" t="str">
        <f>IF(登録済データ!$B427&lt;&gt;0,登録済データ!C427,"")</f>
        <v/>
      </c>
      <c r="F424" s="139" t="str">
        <f>IF(登録済データ!$B427&lt;&gt;0,登録済データ!D427,"")</f>
        <v/>
      </c>
      <c r="G424" s="130" t="str">
        <f>IF(登録済データ!$B427&lt;&gt;0,登録済データ!E427,"")</f>
        <v/>
      </c>
      <c r="H424" s="125" t="str">
        <f>IF(登録済データ!$B427&lt;&gt;0,IF(登録済データ!F427&lt;&gt;"",登録済データ!F427,""),"")</f>
        <v/>
      </c>
      <c r="I424" s="125" t="str">
        <f>IF(登録済データ!$B427&lt;&gt;0,IF(登録済データ!G427&lt;&gt;"",登録済データ!G427,""),"")</f>
        <v/>
      </c>
      <c r="J424" s="125" t="str">
        <f>IF(登録済データ!$B427&lt;&gt;0,IF(登録済データ!H427&lt;&gt;"",登録済データ!H427,""),"")</f>
        <v/>
      </c>
      <c r="K424" s="125" t="str">
        <f>IF(登録済データ!$B427&lt;&gt;0,IF(登録済データ!I427&lt;&gt;"",登録済データ!I427,""),"")</f>
        <v/>
      </c>
      <c r="L424" s="117" t="str">
        <f>IF(登録済データ!$B427&lt;&gt;0,登録済データ!J427,"")</f>
        <v/>
      </c>
      <c r="M424" s="117" t="str">
        <f>IF(登録済データ!$B427&lt;&gt;0,登録済データ!K427,"")</f>
        <v/>
      </c>
      <c r="N424" s="117" t="str">
        <f>IF(登録済データ!$B427&lt;&gt;0,登録済データ!L427,"")</f>
        <v/>
      </c>
      <c r="O424" s="117" t="str">
        <f>IF(登録済データ!$B427&lt;&gt;0,登録済データ!M427,"")</f>
        <v/>
      </c>
      <c r="P424" s="117" t="str">
        <f>IF(登録済データ!$B427&lt;&gt;0,登録済データ!N427,"")</f>
        <v/>
      </c>
      <c r="Q424" s="117" t="str">
        <f>IF(登録済データ!$B427&lt;&gt;0,登録済データ!O427,"")</f>
        <v/>
      </c>
      <c r="R424" s="117" t="str">
        <f>IF(登録済データ!$B427&lt;&gt;0,登録済データ!P427,"")</f>
        <v/>
      </c>
      <c r="S424" s="117" t="str">
        <f>IF(登録済データ!$B427&lt;&gt;0,登録済データ!Q427,"")</f>
        <v/>
      </c>
      <c r="T424" s="117" t="str">
        <f>IF(登録済データ!$B427&lt;&gt;0,登録済データ!R427,"")</f>
        <v/>
      </c>
      <c r="U424" s="117" t="str">
        <f>IF(登録済データ!$B427&lt;&gt;0,登録済データ!S427,"")</f>
        <v/>
      </c>
      <c r="V424" s="117" t="str">
        <f>IF(登録済データ!$B427&lt;&gt;0,登録済データ!T427,"")</f>
        <v/>
      </c>
      <c r="W424" s="117" t="str">
        <f>IF(登録済データ!$B427&lt;&gt;0,登録済データ!U427,"")</f>
        <v/>
      </c>
      <c r="X424" s="117" t="str">
        <f>IF(登録済データ!$B427&lt;&gt;0,登録済データ!V427,"")</f>
        <v/>
      </c>
      <c r="Y424" s="117" t="str">
        <f>IF(登録済データ!$B427&lt;&gt;0,登録済データ!W427,"")</f>
        <v/>
      </c>
      <c r="Z424" s="117" t="str">
        <f>IF(登録済データ!$B427&lt;&gt;0,登録済データ!X427,"")</f>
        <v/>
      </c>
      <c r="AA424" s="78" t="str">
        <f>IF($F424&lt;&gt;"",登録済データ!$C$4,"")</f>
        <v/>
      </c>
      <c r="AB424" s="78"/>
      <c r="AC424" s="78"/>
      <c r="AD424" s="117"/>
      <c r="AE424" s="78"/>
    </row>
    <row r="425" spans="1:31" s="120" customFormat="1" ht="13.5" customHeight="1">
      <c r="A425" s="37"/>
      <c r="B425" s="138" t="str">
        <f>IF($F425&lt;&gt;"",登録済データ!$C$2,"")</f>
        <v/>
      </c>
      <c r="C425" s="138" t="str">
        <f>IF($F425&lt;&gt;"",IF($I$1="企業コード3桁",LEFT(登録済データ!$C$3,3),LEFT(登録済データ!$C$3,6)),"")</f>
        <v/>
      </c>
      <c r="D425" s="138"/>
      <c r="E425" s="139" t="str">
        <f>IF(登録済データ!$B428&lt;&gt;0,登録済データ!C428,"")</f>
        <v/>
      </c>
      <c r="F425" s="139" t="str">
        <f>IF(登録済データ!$B428&lt;&gt;0,登録済データ!D428,"")</f>
        <v/>
      </c>
      <c r="G425" s="130" t="str">
        <f>IF(登録済データ!$B428&lt;&gt;0,登録済データ!E428,"")</f>
        <v/>
      </c>
      <c r="H425" s="125" t="str">
        <f>IF(登録済データ!$B428&lt;&gt;0,IF(登録済データ!F428&lt;&gt;"",登録済データ!F428,""),"")</f>
        <v/>
      </c>
      <c r="I425" s="125" t="str">
        <f>IF(登録済データ!$B428&lt;&gt;0,IF(登録済データ!G428&lt;&gt;"",登録済データ!G428,""),"")</f>
        <v/>
      </c>
      <c r="J425" s="125" t="str">
        <f>IF(登録済データ!$B428&lt;&gt;0,IF(登録済データ!H428&lt;&gt;"",登録済データ!H428,""),"")</f>
        <v/>
      </c>
      <c r="K425" s="125" t="str">
        <f>IF(登録済データ!$B428&lt;&gt;0,IF(登録済データ!I428&lt;&gt;"",登録済データ!I428,""),"")</f>
        <v/>
      </c>
      <c r="L425" s="117" t="str">
        <f>IF(登録済データ!$B428&lt;&gt;0,登録済データ!J428,"")</f>
        <v/>
      </c>
      <c r="M425" s="117" t="str">
        <f>IF(登録済データ!$B428&lt;&gt;0,登録済データ!K428,"")</f>
        <v/>
      </c>
      <c r="N425" s="117" t="str">
        <f>IF(登録済データ!$B428&lt;&gt;0,登録済データ!L428,"")</f>
        <v/>
      </c>
      <c r="O425" s="117" t="str">
        <f>IF(登録済データ!$B428&lt;&gt;0,登録済データ!M428,"")</f>
        <v/>
      </c>
      <c r="P425" s="117" t="str">
        <f>IF(登録済データ!$B428&lt;&gt;0,登録済データ!N428,"")</f>
        <v/>
      </c>
      <c r="Q425" s="117" t="str">
        <f>IF(登録済データ!$B428&lt;&gt;0,登録済データ!O428,"")</f>
        <v/>
      </c>
      <c r="R425" s="117" t="str">
        <f>IF(登録済データ!$B428&lt;&gt;0,登録済データ!P428,"")</f>
        <v/>
      </c>
      <c r="S425" s="117" t="str">
        <f>IF(登録済データ!$B428&lt;&gt;0,登録済データ!Q428,"")</f>
        <v/>
      </c>
      <c r="T425" s="117" t="str">
        <f>IF(登録済データ!$B428&lt;&gt;0,登録済データ!R428,"")</f>
        <v/>
      </c>
      <c r="U425" s="117" t="str">
        <f>IF(登録済データ!$B428&lt;&gt;0,登録済データ!S428,"")</f>
        <v/>
      </c>
      <c r="V425" s="117" t="str">
        <f>IF(登録済データ!$B428&lt;&gt;0,登録済データ!T428,"")</f>
        <v/>
      </c>
      <c r="W425" s="117" t="str">
        <f>IF(登録済データ!$B428&lt;&gt;0,登録済データ!U428,"")</f>
        <v/>
      </c>
      <c r="X425" s="117" t="str">
        <f>IF(登録済データ!$B428&lt;&gt;0,登録済データ!V428,"")</f>
        <v/>
      </c>
      <c r="Y425" s="117" t="str">
        <f>IF(登録済データ!$B428&lt;&gt;0,登録済データ!W428,"")</f>
        <v/>
      </c>
      <c r="Z425" s="117" t="str">
        <f>IF(登録済データ!$B428&lt;&gt;0,登録済データ!X428,"")</f>
        <v/>
      </c>
      <c r="AA425" s="78" t="str">
        <f>IF($F425&lt;&gt;"",登録済データ!$C$4,"")</f>
        <v/>
      </c>
      <c r="AB425" s="78"/>
      <c r="AC425" s="78"/>
      <c r="AD425" s="117"/>
      <c r="AE425" s="78"/>
    </row>
    <row r="426" spans="1:31" s="120" customFormat="1" ht="13.5" customHeight="1">
      <c r="A426" s="37"/>
      <c r="B426" s="138" t="str">
        <f>IF($F426&lt;&gt;"",登録済データ!$C$2,"")</f>
        <v/>
      </c>
      <c r="C426" s="138" t="str">
        <f>IF($F426&lt;&gt;"",IF($I$1="企業コード3桁",LEFT(登録済データ!$C$3,3),LEFT(登録済データ!$C$3,6)),"")</f>
        <v/>
      </c>
      <c r="D426" s="138"/>
      <c r="E426" s="139" t="str">
        <f>IF(登録済データ!$B429&lt;&gt;0,登録済データ!C429,"")</f>
        <v/>
      </c>
      <c r="F426" s="139" t="str">
        <f>IF(登録済データ!$B429&lt;&gt;0,登録済データ!D429,"")</f>
        <v/>
      </c>
      <c r="G426" s="130" t="str">
        <f>IF(登録済データ!$B429&lt;&gt;0,登録済データ!E429,"")</f>
        <v/>
      </c>
      <c r="H426" s="125" t="str">
        <f>IF(登録済データ!$B429&lt;&gt;0,IF(登録済データ!F429&lt;&gt;"",登録済データ!F429,""),"")</f>
        <v/>
      </c>
      <c r="I426" s="125" t="str">
        <f>IF(登録済データ!$B429&lt;&gt;0,IF(登録済データ!G429&lt;&gt;"",登録済データ!G429,""),"")</f>
        <v/>
      </c>
      <c r="J426" s="125" t="str">
        <f>IF(登録済データ!$B429&lt;&gt;0,IF(登録済データ!H429&lt;&gt;"",登録済データ!H429,""),"")</f>
        <v/>
      </c>
      <c r="K426" s="125" t="str">
        <f>IF(登録済データ!$B429&lt;&gt;0,IF(登録済データ!I429&lt;&gt;"",登録済データ!I429,""),"")</f>
        <v/>
      </c>
      <c r="L426" s="117" t="str">
        <f>IF(登録済データ!$B429&lt;&gt;0,登録済データ!J429,"")</f>
        <v/>
      </c>
      <c r="M426" s="117" t="str">
        <f>IF(登録済データ!$B429&lt;&gt;0,登録済データ!K429,"")</f>
        <v/>
      </c>
      <c r="N426" s="117" t="str">
        <f>IF(登録済データ!$B429&lt;&gt;0,登録済データ!L429,"")</f>
        <v/>
      </c>
      <c r="O426" s="117" t="str">
        <f>IF(登録済データ!$B429&lt;&gt;0,登録済データ!M429,"")</f>
        <v/>
      </c>
      <c r="P426" s="117" t="str">
        <f>IF(登録済データ!$B429&lt;&gt;0,登録済データ!N429,"")</f>
        <v/>
      </c>
      <c r="Q426" s="117" t="str">
        <f>IF(登録済データ!$B429&lt;&gt;0,登録済データ!O429,"")</f>
        <v/>
      </c>
      <c r="R426" s="117" t="str">
        <f>IF(登録済データ!$B429&lt;&gt;0,登録済データ!P429,"")</f>
        <v/>
      </c>
      <c r="S426" s="117" t="str">
        <f>IF(登録済データ!$B429&lt;&gt;0,登録済データ!Q429,"")</f>
        <v/>
      </c>
      <c r="T426" s="117" t="str">
        <f>IF(登録済データ!$B429&lt;&gt;0,登録済データ!R429,"")</f>
        <v/>
      </c>
      <c r="U426" s="117" t="str">
        <f>IF(登録済データ!$B429&lt;&gt;0,登録済データ!S429,"")</f>
        <v/>
      </c>
      <c r="V426" s="117" t="str">
        <f>IF(登録済データ!$B429&lt;&gt;0,登録済データ!T429,"")</f>
        <v/>
      </c>
      <c r="W426" s="117" t="str">
        <f>IF(登録済データ!$B429&lt;&gt;0,登録済データ!U429,"")</f>
        <v/>
      </c>
      <c r="X426" s="117" t="str">
        <f>IF(登録済データ!$B429&lt;&gt;0,登録済データ!V429,"")</f>
        <v/>
      </c>
      <c r="Y426" s="117" t="str">
        <f>IF(登録済データ!$B429&lt;&gt;0,登録済データ!W429,"")</f>
        <v/>
      </c>
      <c r="Z426" s="117" t="str">
        <f>IF(登録済データ!$B429&lt;&gt;0,登録済データ!X429,"")</f>
        <v/>
      </c>
      <c r="AA426" s="78" t="str">
        <f>IF($F426&lt;&gt;"",登録済データ!$C$4,"")</f>
        <v/>
      </c>
      <c r="AB426" s="78"/>
      <c r="AC426" s="78"/>
      <c r="AD426" s="117"/>
      <c r="AE426" s="78"/>
    </row>
    <row r="427" spans="1:31" s="120" customFormat="1" ht="13.5" customHeight="1">
      <c r="A427" s="37"/>
      <c r="B427" s="138" t="str">
        <f>IF($F427&lt;&gt;"",登録済データ!$C$2,"")</f>
        <v/>
      </c>
      <c r="C427" s="138" t="str">
        <f>IF($F427&lt;&gt;"",IF($I$1="企業コード3桁",LEFT(登録済データ!$C$3,3),LEFT(登録済データ!$C$3,6)),"")</f>
        <v/>
      </c>
      <c r="D427" s="138"/>
      <c r="E427" s="139" t="str">
        <f>IF(登録済データ!$B430&lt;&gt;0,登録済データ!C430,"")</f>
        <v/>
      </c>
      <c r="F427" s="139" t="str">
        <f>IF(登録済データ!$B430&lt;&gt;0,登録済データ!D430,"")</f>
        <v/>
      </c>
      <c r="G427" s="130" t="str">
        <f>IF(登録済データ!$B430&lt;&gt;0,登録済データ!E430,"")</f>
        <v/>
      </c>
      <c r="H427" s="125" t="str">
        <f>IF(登録済データ!$B430&lt;&gt;0,IF(登録済データ!F430&lt;&gt;"",登録済データ!F430,""),"")</f>
        <v/>
      </c>
      <c r="I427" s="125" t="str">
        <f>IF(登録済データ!$B430&lt;&gt;0,IF(登録済データ!G430&lt;&gt;"",登録済データ!G430,""),"")</f>
        <v/>
      </c>
      <c r="J427" s="125" t="str">
        <f>IF(登録済データ!$B430&lt;&gt;0,IF(登録済データ!H430&lt;&gt;"",登録済データ!H430,""),"")</f>
        <v/>
      </c>
      <c r="K427" s="125" t="str">
        <f>IF(登録済データ!$B430&lt;&gt;0,IF(登録済データ!I430&lt;&gt;"",登録済データ!I430,""),"")</f>
        <v/>
      </c>
      <c r="L427" s="117" t="str">
        <f>IF(登録済データ!$B430&lt;&gt;0,登録済データ!J430,"")</f>
        <v/>
      </c>
      <c r="M427" s="117" t="str">
        <f>IF(登録済データ!$B430&lt;&gt;0,登録済データ!K430,"")</f>
        <v/>
      </c>
      <c r="N427" s="117" t="str">
        <f>IF(登録済データ!$B430&lt;&gt;0,登録済データ!L430,"")</f>
        <v/>
      </c>
      <c r="O427" s="117" t="str">
        <f>IF(登録済データ!$B430&lt;&gt;0,登録済データ!M430,"")</f>
        <v/>
      </c>
      <c r="P427" s="117" t="str">
        <f>IF(登録済データ!$B430&lt;&gt;0,登録済データ!N430,"")</f>
        <v/>
      </c>
      <c r="Q427" s="117" t="str">
        <f>IF(登録済データ!$B430&lt;&gt;0,登録済データ!O430,"")</f>
        <v/>
      </c>
      <c r="R427" s="117" t="str">
        <f>IF(登録済データ!$B430&lt;&gt;0,登録済データ!P430,"")</f>
        <v/>
      </c>
      <c r="S427" s="117" t="str">
        <f>IF(登録済データ!$B430&lt;&gt;0,登録済データ!Q430,"")</f>
        <v/>
      </c>
      <c r="T427" s="117" t="str">
        <f>IF(登録済データ!$B430&lt;&gt;0,登録済データ!R430,"")</f>
        <v/>
      </c>
      <c r="U427" s="117" t="str">
        <f>IF(登録済データ!$B430&lt;&gt;0,登録済データ!S430,"")</f>
        <v/>
      </c>
      <c r="V427" s="117" t="str">
        <f>IF(登録済データ!$B430&lt;&gt;0,登録済データ!T430,"")</f>
        <v/>
      </c>
      <c r="W427" s="117" t="str">
        <f>IF(登録済データ!$B430&lt;&gt;0,登録済データ!U430,"")</f>
        <v/>
      </c>
      <c r="X427" s="117" t="str">
        <f>IF(登録済データ!$B430&lt;&gt;0,登録済データ!V430,"")</f>
        <v/>
      </c>
      <c r="Y427" s="117" t="str">
        <f>IF(登録済データ!$B430&lt;&gt;0,登録済データ!W430,"")</f>
        <v/>
      </c>
      <c r="Z427" s="117" t="str">
        <f>IF(登録済データ!$B430&lt;&gt;0,登録済データ!X430,"")</f>
        <v/>
      </c>
      <c r="AA427" s="78" t="str">
        <f>IF($F427&lt;&gt;"",登録済データ!$C$4,"")</f>
        <v/>
      </c>
      <c r="AB427" s="78"/>
      <c r="AC427" s="78"/>
      <c r="AD427" s="117"/>
      <c r="AE427" s="78"/>
    </row>
    <row r="428" spans="1:31" s="120" customFormat="1" ht="13.5" customHeight="1">
      <c r="A428" s="37"/>
      <c r="B428" s="138" t="str">
        <f>IF($F428&lt;&gt;"",登録済データ!$C$2,"")</f>
        <v/>
      </c>
      <c r="C428" s="138" t="str">
        <f>IF($F428&lt;&gt;"",IF($I$1="企業コード3桁",LEFT(登録済データ!$C$3,3),LEFT(登録済データ!$C$3,6)),"")</f>
        <v/>
      </c>
      <c r="D428" s="138"/>
      <c r="E428" s="139" t="str">
        <f>IF(登録済データ!$B431&lt;&gt;0,登録済データ!C431,"")</f>
        <v/>
      </c>
      <c r="F428" s="139" t="str">
        <f>IF(登録済データ!$B431&lt;&gt;0,登録済データ!D431,"")</f>
        <v/>
      </c>
      <c r="G428" s="130" t="str">
        <f>IF(登録済データ!$B431&lt;&gt;0,登録済データ!E431,"")</f>
        <v/>
      </c>
      <c r="H428" s="125" t="str">
        <f>IF(登録済データ!$B431&lt;&gt;0,IF(登録済データ!F431&lt;&gt;"",登録済データ!F431,""),"")</f>
        <v/>
      </c>
      <c r="I428" s="125" t="str">
        <f>IF(登録済データ!$B431&lt;&gt;0,IF(登録済データ!G431&lt;&gt;"",登録済データ!G431,""),"")</f>
        <v/>
      </c>
      <c r="J428" s="125" t="str">
        <f>IF(登録済データ!$B431&lt;&gt;0,IF(登録済データ!H431&lt;&gt;"",登録済データ!H431,""),"")</f>
        <v/>
      </c>
      <c r="K428" s="125" t="str">
        <f>IF(登録済データ!$B431&lt;&gt;0,IF(登録済データ!I431&lt;&gt;"",登録済データ!I431,""),"")</f>
        <v/>
      </c>
      <c r="L428" s="117" t="str">
        <f>IF(登録済データ!$B431&lt;&gt;0,登録済データ!J431,"")</f>
        <v/>
      </c>
      <c r="M428" s="117" t="str">
        <f>IF(登録済データ!$B431&lt;&gt;0,登録済データ!K431,"")</f>
        <v/>
      </c>
      <c r="N428" s="117" t="str">
        <f>IF(登録済データ!$B431&lt;&gt;0,登録済データ!L431,"")</f>
        <v/>
      </c>
      <c r="O428" s="117" t="str">
        <f>IF(登録済データ!$B431&lt;&gt;0,登録済データ!M431,"")</f>
        <v/>
      </c>
      <c r="P428" s="117" t="str">
        <f>IF(登録済データ!$B431&lt;&gt;0,登録済データ!N431,"")</f>
        <v/>
      </c>
      <c r="Q428" s="117" t="str">
        <f>IF(登録済データ!$B431&lt;&gt;0,登録済データ!O431,"")</f>
        <v/>
      </c>
      <c r="R428" s="117" t="str">
        <f>IF(登録済データ!$B431&lt;&gt;0,登録済データ!P431,"")</f>
        <v/>
      </c>
      <c r="S428" s="117" t="str">
        <f>IF(登録済データ!$B431&lt;&gt;0,登録済データ!Q431,"")</f>
        <v/>
      </c>
      <c r="T428" s="117" t="str">
        <f>IF(登録済データ!$B431&lt;&gt;0,登録済データ!R431,"")</f>
        <v/>
      </c>
      <c r="U428" s="117" t="str">
        <f>IF(登録済データ!$B431&lt;&gt;0,登録済データ!S431,"")</f>
        <v/>
      </c>
      <c r="V428" s="117" t="str">
        <f>IF(登録済データ!$B431&lt;&gt;0,登録済データ!T431,"")</f>
        <v/>
      </c>
      <c r="W428" s="117" t="str">
        <f>IF(登録済データ!$B431&lt;&gt;0,登録済データ!U431,"")</f>
        <v/>
      </c>
      <c r="X428" s="117" t="str">
        <f>IF(登録済データ!$B431&lt;&gt;0,登録済データ!V431,"")</f>
        <v/>
      </c>
      <c r="Y428" s="117" t="str">
        <f>IF(登録済データ!$B431&lt;&gt;0,登録済データ!W431,"")</f>
        <v/>
      </c>
      <c r="Z428" s="117" t="str">
        <f>IF(登録済データ!$B431&lt;&gt;0,登録済データ!X431,"")</f>
        <v/>
      </c>
      <c r="AA428" s="78" t="str">
        <f>IF($F428&lt;&gt;"",登録済データ!$C$4,"")</f>
        <v/>
      </c>
      <c r="AB428" s="78"/>
      <c r="AC428" s="78"/>
      <c r="AD428" s="117"/>
      <c r="AE428" s="78"/>
    </row>
    <row r="429" spans="1:31" s="120" customFormat="1" ht="13.5" customHeight="1">
      <c r="A429" s="37"/>
      <c r="B429" s="138" t="str">
        <f>IF($F429&lt;&gt;"",登録済データ!$C$2,"")</f>
        <v/>
      </c>
      <c r="C429" s="138" t="str">
        <f>IF($F429&lt;&gt;"",IF($I$1="企業コード3桁",LEFT(登録済データ!$C$3,3),LEFT(登録済データ!$C$3,6)),"")</f>
        <v/>
      </c>
      <c r="D429" s="138"/>
      <c r="E429" s="139" t="str">
        <f>IF(登録済データ!$B432&lt;&gt;0,登録済データ!C432,"")</f>
        <v/>
      </c>
      <c r="F429" s="139" t="str">
        <f>IF(登録済データ!$B432&lt;&gt;0,登録済データ!D432,"")</f>
        <v/>
      </c>
      <c r="G429" s="130" t="str">
        <f>IF(登録済データ!$B432&lt;&gt;0,登録済データ!E432,"")</f>
        <v/>
      </c>
      <c r="H429" s="125" t="str">
        <f>IF(登録済データ!$B432&lt;&gt;0,IF(登録済データ!F432&lt;&gt;"",登録済データ!F432,""),"")</f>
        <v/>
      </c>
      <c r="I429" s="125" t="str">
        <f>IF(登録済データ!$B432&lt;&gt;0,IF(登録済データ!G432&lt;&gt;"",登録済データ!G432,""),"")</f>
        <v/>
      </c>
      <c r="J429" s="125" t="str">
        <f>IF(登録済データ!$B432&lt;&gt;0,IF(登録済データ!H432&lt;&gt;"",登録済データ!H432,""),"")</f>
        <v/>
      </c>
      <c r="K429" s="125" t="str">
        <f>IF(登録済データ!$B432&lt;&gt;0,IF(登録済データ!I432&lt;&gt;"",登録済データ!I432,""),"")</f>
        <v/>
      </c>
      <c r="L429" s="117" t="str">
        <f>IF(登録済データ!$B432&lt;&gt;0,登録済データ!J432,"")</f>
        <v/>
      </c>
      <c r="M429" s="117" t="str">
        <f>IF(登録済データ!$B432&lt;&gt;0,登録済データ!K432,"")</f>
        <v/>
      </c>
      <c r="N429" s="117" t="str">
        <f>IF(登録済データ!$B432&lt;&gt;0,登録済データ!L432,"")</f>
        <v/>
      </c>
      <c r="O429" s="117" t="str">
        <f>IF(登録済データ!$B432&lt;&gt;0,登録済データ!M432,"")</f>
        <v/>
      </c>
      <c r="P429" s="117" t="str">
        <f>IF(登録済データ!$B432&lt;&gt;0,登録済データ!N432,"")</f>
        <v/>
      </c>
      <c r="Q429" s="117" t="str">
        <f>IF(登録済データ!$B432&lt;&gt;0,登録済データ!O432,"")</f>
        <v/>
      </c>
      <c r="R429" s="117" t="str">
        <f>IF(登録済データ!$B432&lt;&gt;0,登録済データ!P432,"")</f>
        <v/>
      </c>
      <c r="S429" s="117" t="str">
        <f>IF(登録済データ!$B432&lt;&gt;0,登録済データ!Q432,"")</f>
        <v/>
      </c>
      <c r="T429" s="117" t="str">
        <f>IF(登録済データ!$B432&lt;&gt;0,登録済データ!R432,"")</f>
        <v/>
      </c>
      <c r="U429" s="117" t="str">
        <f>IF(登録済データ!$B432&lt;&gt;0,登録済データ!S432,"")</f>
        <v/>
      </c>
      <c r="V429" s="117" t="str">
        <f>IF(登録済データ!$B432&lt;&gt;0,登録済データ!T432,"")</f>
        <v/>
      </c>
      <c r="W429" s="117" t="str">
        <f>IF(登録済データ!$B432&lt;&gt;0,登録済データ!U432,"")</f>
        <v/>
      </c>
      <c r="X429" s="117" t="str">
        <f>IF(登録済データ!$B432&lt;&gt;0,登録済データ!V432,"")</f>
        <v/>
      </c>
      <c r="Y429" s="117" t="str">
        <f>IF(登録済データ!$B432&lt;&gt;0,登録済データ!W432,"")</f>
        <v/>
      </c>
      <c r="Z429" s="117" t="str">
        <f>IF(登録済データ!$B432&lt;&gt;0,登録済データ!X432,"")</f>
        <v/>
      </c>
      <c r="AA429" s="78" t="str">
        <f>IF($F429&lt;&gt;"",登録済データ!$C$4,"")</f>
        <v/>
      </c>
      <c r="AB429" s="78"/>
      <c r="AC429" s="78"/>
      <c r="AD429" s="117"/>
      <c r="AE429" s="78"/>
    </row>
    <row r="430" spans="1:31" s="120" customFormat="1" ht="13.5" customHeight="1">
      <c r="A430" s="37"/>
      <c r="B430" s="138" t="str">
        <f>IF($F430&lt;&gt;"",登録済データ!$C$2,"")</f>
        <v/>
      </c>
      <c r="C430" s="138" t="str">
        <f>IF($F430&lt;&gt;"",IF($I$1="企業コード3桁",LEFT(登録済データ!$C$3,3),LEFT(登録済データ!$C$3,6)),"")</f>
        <v/>
      </c>
      <c r="D430" s="138"/>
      <c r="E430" s="139" t="str">
        <f>IF(登録済データ!$B433&lt;&gt;0,登録済データ!C433,"")</f>
        <v/>
      </c>
      <c r="F430" s="139" t="str">
        <f>IF(登録済データ!$B433&lt;&gt;0,登録済データ!D433,"")</f>
        <v/>
      </c>
      <c r="G430" s="130" t="str">
        <f>IF(登録済データ!$B433&lt;&gt;0,登録済データ!E433,"")</f>
        <v/>
      </c>
      <c r="H430" s="125" t="str">
        <f>IF(登録済データ!$B433&lt;&gt;0,IF(登録済データ!F433&lt;&gt;"",登録済データ!F433,""),"")</f>
        <v/>
      </c>
      <c r="I430" s="125" t="str">
        <f>IF(登録済データ!$B433&lt;&gt;0,IF(登録済データ!G433&lt;&gt;"",登録済データ!G433,""),"")</f>
        <v/>
      </c>
      <c r="J430" s="125" t="str">
        <f>IF(登録済データ!$B433&lt;&gt;0,IF(登録済データ!H433&lt;&gt;"",登録済データ!H433,""),"")</f>
        <v/>
      </c>
      <c r="K430" s="125" t="str">
        <f>IF(登録済データ!$B433&lt;&gt;0,IF(登録済データ!I433&lt;&gt;"",登録済データ!I433,""),"")</f>
        <v/>
      </c>
      <c r="L430" s="117" t="str">
        <f>IF(登録済データ!$B433&lt;&gt;0,登録済データ!J433,"")</f>
        <v/>
      </c>
      <c r="M430" s="117" t="str">
        <f>IF(登録済データ!$B433&lt;&gt;0,登録済データ!K433,"")</f>
        <v/>
      </c>
      <c r="N430" s="117" t="str">
        <f>IF(登録済データ!$B433&lt;&gt;0,登録済データ!L433,"")</f>
        <v/>
      </c>
      <c r="O430" s="117" t="str">
        <f>IF(登録済データ!$B433&lt;&gt;0,登録済データ!M433,"")</f>
        <v/>
      </c>
      <c r="P430" s="117" t="str">
        <f>IF(登録済データ!$B433&lt;&gt;0,登録済データ!N433,"")</f>
        <v/>
      </c>
      <c r="Q430" s="117" t="str">
        <f>IF(登録済データ!$B433&lt;&gt;0,登録済データ!O433,"")</f>
        <v/>
      </c>
      <c r="R430" s="117" t="str">
        <f>IF(登録済データ!$B433&lt;&gt;0,登録済データ!P433,"")</f>
        <v/>
      </c>
      <c r="S430" s="117" t="str">
        <f>IF(登録済データ!$B433&lt;&gt;0,登録済データ!Q433,"")</f>
        <v/>
      </c>
      <c r="T430" s="117" t="str">
        <f>IF(登録済データ!$B433&lt;&gt;0,登録済データ!R433,"")</f>
        <v/>
      </c>
      <c r="U430" s="117" t="str">
        <f>IF(登録済データ!$B433&lt;&gt;0,登録済データ!S433,"")</f>
        <v/>
      </c>
      <c r="V430" s="117" t="str">
        <f>IF(登録済データ!$B433&lt;&gt;0,登録済データ!T433,"")</f>
        <v/>
      </c>
      <c r="W430" s="117" t="str">
        <f>IF(登録済データ!$B433&lt;&gt;0,登録済データ!U433,"")</f>
        <v/>
      </c>
      <c r="X430" s="117" t="str">
        <f>IF(登録済データ!$B433&lt;&gt;0,登録済データ!V433,"")</f>
        <v/>
      </c>
      <c r="Y430" s="117" t="str">
        <f>IF(登録済データ!$B433&lt;&gt;0,登録済データ!W433,"")</f>
        <v/>
      </c>
      <c r="Z430" s="117" t="str">
        <f>IF(登録済データ!$B433&lt;&gt;0,登録済データ!X433,"")</f>
        <v/>
      </c>
      <c r="AA430" s="78" t="str">
        <f>IF($F430&lt;&gt;"",登録済データ!$C$4,"")</f>
        <v/>
      </c>
      <c r="AB430" s="78"/>
      <c r="AC430" s="78"/>
      <c r="AD430" s="117"/>
      <c r="AE430" s="78"/>
    </row>
    <row r="431" spans="1:31" s="120" customFormat="1" ht="13.5" customHeight="1">
      <c r="A431" s="37"/>
      <c r="B431" s="138" t="str">
        <f>IF($F431&lt;&gt;"",登録済データ!$C$2,"")</f>
        <v/>
      </c>
      <c r="C431" s="138" t="str">
        <f>IF($F431&lt;&gt;"",IF($I$1="企業コード3桁",LEFT(登録済データ!$C$3,3),LEFT(登録済データ!$C$3,6)),"")</f>
        <v/>
      </c>
      <c r="D431" s="138"/>
      <c r="E431" s="139" t="str">
        <f>IF(登録済データ!$B434&lt;&gt;0,登録済データ!C434,"")</f>
        <v/>
      </c>
      <c r="F431" s="139" t="str">
        <f>IF(登録済データ!$B434&lt;&gt;0,登録済データ!D434,"")</f>
        <v/>
      </c>
      <c r="G431" s="130" t="str">
        <f>IF(登録済データ!$B434&lt;&gt;0,登録済データ!E434,"")</f>
        <v/>
      </c>
      <c r="H431" s="125" t="str">
        <f>IF(登録済データ!$B434&lt;&gt;0,IF(登録済データ!F434&lt;&gt;"",登録済データ!F434,""),"")</f>
        <v/>
      </c>
      <c r="I431" s="125" t="str">
        <f>IF(登録済データ!$B434&lt;&gt;0,IF(登録済データ!G434&lt;&gt;"",登録済データ!G434,""),"")</f>
        <v/>
      </c>
      <c r="J431" s="125" t="str">
        <f>IF(登録済データ!$B434&lt;&gt;0,IF(登録済データ!H434&lt;&gt;"",登録済データ!H434,""),"")</f>
        <v/>
      </c>
      <c r="K431" s="125" t="str">
        <f>IF(登録済データ!$B434&lt;&gt;0,IF(登録済データ!I434&lt;&gt;"",登録済データ!I434,""),"")</f>
        <v/>
      </c>
      <c r="L431" s="117" t="str">
        <f>IF(登録済データ!$B434&lt;&gt;0,登録済データ!J434,"")</f>
        <v/>
      </c>
      <c r="M431" s="117" t="str">
        <f>IF(登録済データ!$B434&lt;&gt;0,登録済データ!K434,"")</f>
        <v/>
      </c>
      <c r="N431" s="117" t="str">
        <f>IF(登録済データ!$B434&lt;&gt;0,登録済データ!L434,"")</f>
        <v/>
      </c>
      <c r="O431" s="117" t="str">
        <f>IF(登録済データ!$B434&lt;&gt;0,登録済データ!M434,"")</f>
        <v/>
      </c>
      <c r="P431" s="117" t="str">
        <f>IF(登録済データ!$B434&lt;&gt;0,登録済データ!N434,"")</f>
        <v/>
      </c>
      <c r="Q431" s="117" t="str">
        <f>IF(登録済データ!$B434&lt;&gt;0,登録済データ!O434,"")</f>
        <v/>
      </c>
      <c r="R431" s="117" t="str">
        <f>IF(登録済データ!$B434&lt;&gt;0,登録済データ!P434,"")</f>
        <v/>
      </c>
      <c r="S431" s="117" t="str">
        <f>IF(登録済データ!$B434&lt;&gt;0,登録済データ!Q434,"")</f>
        <v/>
      </c>
      <c r="T431" s="117" t="str">
        <f>IF(登録済データ!$B434&lt;&gt;0,登録済データ!R434,"")</f>
        <v/>
      </c>
      <c r="U431" s="117" t="str">
        <f>IF(登録済データ!$B434&lt;&gt;0,登録済データ!S434,"")</f>
        <v/>
      </c>
      <c r="V431" s="117" t="str">
        <f>IF(登録済データ!$B434&lt;&gt;0,登録済データ!T434,"")</f>
        <v/>
      </c>
      <c r="W431" s="117" t="str">
        <f>IF(登録済データ!$B434&lt;&gt;0,登録済データ!U434,"")</f>
        <v/>
      </c>
      <c r="X431" s="117" t="str">
        <f>IF(登録済データ!$B434&lt;&gt;0,登録済データ!V434,"")</f>
        <v/>
      </c>
      <c r="Y431" s="117" t="str">
        <f>IF(登録済データ!$B434&lt;&gt;0,登録済データ!W434,"")</f>
        <v/>
      </c>
      <c r="Z431" s="117" t="str">
        <f>IF(登録済データ!$B434&lt;&gt;0,登録済データ!X434,"")</f>
        <v/>
      </c>
      <c r="AA431" s="78" t="str">
        <f>IF($F431&lt;&gt;"",登録済データ!$C$4,"")</f>
        <v/>
      </c>
      <c r="AB431" s="78"/>
      <c r="AC431" s="78"/>
      <c r="AD431" s="117"/>
      <c r="AE431" s="78"/>
    </row>
    <row r="432" spans="1:31" s="120" customFormat="1" ht="13.5" customHeight="1">
      <c r="A432" s="37"/>
      <c r="B432" s="138" t="str">
        <f>IF($F432&lt;&gt;"",登録済データ!$C$2,"")</f>
        <v/>
      </c>
      <c r="C432" s="138" t="str">
        <f>IF($F432&lt;&gt;"",IF($I$1="企業コード3桁",LEFT(登録済データ!$C$3,3),LEFT(登録済データ!$C$3,6)),"")</f>
        <v/>
      </c>
      <c r="D432" s="138"/>
      <c r="E432" s="139" t="str">
        <f>IF(登録済データ!$B435&lt;&gt;0,登録済データ!C435,"")</f>
        <v/>
      </c>
      <c r="F432" s="139" t="str">
        <f>IF(登録済データ!$B435&lt;&gt;0,登録済データ!D435,"")</f>
        <v/>
      </c>
      <c r="G432" s="130" t="str">
        <f>IF(登録済データ!$B435&lt;&gt;0,登録済データ!E435,"")</f>
        <v/>
      </c>
      <c r="H432" s="125" t="str">
        <f>IF(登録済データ!$B435&lt;&gt;0,IF(登録済データ!F435&lt;&gt;"",登録済データ!F435,""),"")</f>
        <v/>
      </c>
      <c r="I432" s="125" t="str">
        <f>IF(登録済データ!$B435&lt;&gt;0,IF(登録済データ!G435&lt;&gt;"",登録済データ!G435,""),"")</f>
        <v/>
      </c>
      <c r="J432" s="125" t="str">
        <f>IF(登録済データ!$B435&lt;&gt;0,IF(登録済データ!H435&lt;&gt;"",登録済データ!H435,""),"")</f>
        <v/>
      </c>
      <c r="K432" s="125" t="str">
        <f>IF(登録済データ!$B435&lt;&gt;0,IF(登録済データ!I435&lt;&gt;"",登録済データ!I435,""),"")</f>
        <v/>
      </c>
      <c r="L432" s="117" t="str">
        <f>IF(登録済データ!$B435&lt;&gt;0,登録済データ!J435,"")</f>
        <v/>
      </c>
      <c r="M432" s="117" t="str">
        <f>IF(登録済データ!$B435&lt;&gt;0,登録済データ!K435,"")</f>
        <v/>
      </c>
      <c r="N432" s="117" t="str">
        <f>IF(登録済データ!$B435&lt;&gt;0,登録済データ!L435,"")</f>
        <v/>
      </c>
      <c r="O432" s="117" t="str">
        <f>IF(登録済データ!$B435&lt;&gt;0,登録済データ!M435,"")</f>
        <v/>
      </c>
      <c r="P432" s="117" t="str">
        <f>IF(登録済データ!$B435&lt;&gt;0,登録済データ!N435,"")</f>
        <v/>
      </c>
      <c r="Q432" s="117" t="str">
        <f>IF(登録済データ!$B435&lt;&gt;0,登録済データ!O435,"")</f>
        <v/>
      </c>
      <c r="R432" s="117" t="str">
        <f>IF(登録済データ!$B435&lt;&gt;0,登録済データ!P435,"")</f>
        <v/>
      </c>
      <c r="S432" s="117" t="str">
        <f>IF(登録済データ!$B435&lt;&gt;0,登録済データ!Q435,"")</f>
        <v/>
      </c>
      <c r="T432" s="117" t="str">
        <f>IF(登録済データ!$B435&lt;&gt;0,登録済データ!R435,"")</f>
        <v/>
      </c>
      <c r="U432" s="117" t="str">
        <f>IF(登録済データ!$B435&lt;&gt;0,登録済データ!S435,"")</f>
        <v/>
      </c>
      <c r="V432" s="117" t="str">
        <f>IF(登録済データ!$B435&lt;&gt;0,登録済データ!T435,"")</f>
        <v/>
      </c>
      <c r="W432" s="117" t="str">
        <f>IF(登録済データ!$B435&lt;&gt;0,登録済データ!U435,"")</f>
        <v/>
      </c>
      <c r="X432" s="117" t="str">
        <f>IF(登録済データ!$B435&lt;&gt;0,登録済データ!V435,"")</f>
        <v/>
      </c>
      <c r="Y432" s="117" t="str">
        <f>IF(登録済データ!$B435&lt;&gt;0,登録済データ!W435,"")</f>
        <v/>
      </c>
      <c r="Z432" s="117" t="str">
        <f>IF(登録済データ!$B435&lt;&gt;0,登録済データ!X435,"")</f>
        <v/>
      </c>
      <c r="AA432" s="78" t="str">
        <f>IF($F432&lt;&gt;"",登録済データ!$C$4,"")</f>
        <v/>
      </c>
      <c r="AB432" s="78"/>
      <c r="AC432" s="78"/>
      <c r="AD432" s="117"/>
      <c r="AE432" s="78"/>
    </row>
    <row r="433" spans="1:31" s="120" customFormat="1" ht="13.5" customHeight="1">
      <c r="A433" s="37"/>
      <c r="B433" s="138" t="str">
        <f>IF($F433&lt;&gt;"",登録済データ!$C$2,"")</f>
        <v/>
      </c>
      <c r="C433" s="138" t="str">
        <f>IF($F433&lt;&gt;"",IF($I$1="企業コード3桁",LEFT(登録済データ!$C$3,3),LEFT(登録済データ!$C$3,6)),"")</f>
        <v/>
      </c>
      <c r="D433" s="138"/>
      <c r="E433" s="139" t="str">
        <f>IF(登録済データ!$B436&lt;&gt;0,登録済データ!C436,"")</f>
        <v/>
      </c>
      <c r="F433" s="139" t="str">
        <f>IF(登録済データ!$B436&lt;&gt;0,登録済データ!D436,"")</f>
        <v/>
      </c>
      <c r="G433" s="130" t="str">
        <f>IF(登録済データ!$B436&lt;&gt;0,登録済データ!E436,"")</f>
        <v/>
      </c>
      <c r="H433" s="125" t="str">
        <f>IF(登録済データ!$B436&lt;&gt;0,IF(登録済データ!F436&lt;&gt;"",登録済データ!F436,""),"")</f>
        <v/>
      </c>
      <c r="I433" s="125" t="str">
        <f>IF(登録済データ!$B436&lt;&gt;0,IF(登録済データ!G436&lt;&gt;"",登録済データ!G436,""),"")</f>
        <v/>
      </c>
      <c r="J433" s="125" t="str">
        <f>IF(登録済データ!$B436&lt;&gt;0,IF(登録済データ!H436&lt;&gt;"",登録済データ!H436,""),"")</f>
        <v/>
      </c>
      <c r="K433" s="125" t="str">
        <f>IF(登録済データ!$B436&lt;&gt;0,IF(登録済データ!I436&lt;&gt;"",登録済データ!I436,""),"")</f>
        <v/>
      </c>
      <c r="L433" s="117" t="str">
        <f>IF(登録済データ!$B436&lt;&gt;0,登録済データ!J436,"")</f>
        <v/>
      </c>
      <c r="M433" s="117" t="str">
        <f>IF(登録済データ!$B436&lt;&gt;0,登録済データ!K436,"")</f>
        <v/>
      </c>
      <c r="N433" s="117" t="str">
        <f>IF(登録済データ!$B436&lt;&gt;0,登録済データ!L436,"")</f>
        <v/>
      </c>
      <c r="O433" s="117" t="str">
        <f>IF(登録済データ!$B436&lt;&gt;0,登録済データ!M436,"")</f>
        <v/>
      </c>
      <c r="P433" s="117" t="str">
        <f>IF(登録済データ!$B436&lt;&gt;0,登録済データ!N436,"")</f>
        <v/>
      </c>
      <c r="Q433" s="117" t="str">
        <f>IF(登録済データ!$B436&lt;&gt;0,登録済データ!O436,"")</f>
        <v/>
      </c>
      <c r="R433" s="117" t="str">
        <f>IF(登録済データ!$B436&lt;&gt;0,登録済データ!P436,"")</f>
        <v/>
      </c>
      <c r="S433" s="117" t="str">
        <f>IF(登録済データ!$B436&lt;&gt;0,登録済データ!Q436,"")</f>
        <v/>
      </c>
      <c r="T433" s="117" t="str">
        <f>IF(登録済データ!$B436&lt;&gt;0,登録済データ!R436,"")</f>
        <v/>
      </c>
      <c r="U433" s="117" t="str">
        <f>IF(登録済データ!$B436&lt;&gt;0,登録済データ!S436,"")</f>
        <v/>
      </c>
      <c r="V433" s="117" t="str">
        <f>IF(登録済データ!$B436&lt;&gt;0,登録済データ!T436,"")</f>
        <v/>
      </c>
      <c r="W433" s="117" t="str">
        <f>IF(登録済データ!$B436&lt;&gt;0,登録済データ!U436,"")</f>
        <v/>
      </c>
      <c r="X433" s="117" t="str">
        <f>IF(登録済データ!$B436&lt;&gt;0,登録済データ!V436,"")</f>
        <v/>
      </c>
      <c r="Y433" s="117" t="str">
        <f>IF(登録済データ!$B436&lt;&gt;0,登録済データ!W436,"")</f>
        <v/>
      </c>
      <c r="Z433" s="117" t="str">
        <f>IF(登録済データ!$B436&lt;&gt;0,登録済データ!X436,"")</f>
        <v/>
      </c>
      <c r="AA433" s="78" t="str">
        <f>IF($F433&lt;&gt;"",登録済データ!$C$4,"")</f>
        <v/>
      </c>
      <c r="AB433" s="78"/>
      <c r="AC433" s="78"/>
      <c r="AD433" s="117"/>
      <c r="AE433" s="78"/>
    </row>
    <row r="434" spans="1:31" s="120" customFormat="1" ht="13.5" customHeight="1">
      <c r="A434" s="37"/>
      <c r="B434" s="138" t="str">
        <f>IF($F434&lt;&gt;"",登録済データ!$C$2,"")</f>
        <v/>
      </c>
      <c r="C434" s="138" t="str">
        <f>IF($F434&lt;&gt;"",IF($I$1="企業コード3桁",LEFT(登録済データ!$C$3,3),LEFT(登録済データ!$C$3,6)),"")</f>
        <v/>
      </c>
      <c r="D434" s="138"/>
      <c r="E434" s="139" t="str">
        <f>IF(登録済データ!$B437&lt;&gt;0,登録済データ!C437,"")</f>
        <v/>
      </c>
      <c r="F434" s="139" t="str">
        <f>IF(登録済データ!$B437&lt;&gt;0,登録済データ!D437,"")</f>
        <v/>
      </c>
      <c r="G434" s="130" t="str">
        <f>IF(登録済データ!$B437&lt;&gt;0,登録済データ!E437,"")</f>
        <v/>
      </c>
      <c r="H434" s="125" t="str">
        <f>IF(登録済データ!$B437&lt;&gt;0,IF(登録済データ!F437&lt;&gt;"",登録済データ!F437,""),"")</f>
        <v/>
      </c>
      <c r="I434" s="125" t="str">
        <f>IF(登録済データ!$B437&lt;&gt;0,IF(登録済データ!G437&lt;&gt;"",登録済データ!G437,""),"")</f>
        <v/>
      </c>
      <c r="J434" s="125" t="str">
        <f>IF(登録済データ!$B437&lt;&gt;0,IF(登録済データ!H437&lt;&gt;"",登録済データ!H437,""),"")</f>
        <v/>
      </c>
      <c r="K434" s="125" t="str">
        <f>IF(登録済データ!$B437&lt;&gt;0,IF(登録済データ!I437&lt;&gt;"",登録済データ!I437,""),"")</f>
        <v/>
      </c>
      <c r="L434" s="117" t="str">
        <f>IF(登録済データ!$B437&lt;&gt;0,登録済データ!J437,"")</f>
        <v/>
      </c>
      <c r="M434" s="117" t="str">
        <f>IF(登録済データ!$B437&lt;&gt;0,登録済データ!K437,"")</f>
        <v/>
      </c>
      <c r="N434" s="117" t="str">
        <f>IF(登録済データ!$B437&lt;&gt;0,登録済データ!L437,"")</f>
        <v/>
      </c>
      <c r="O434" s="117" t="str">
        <f>IF(登録済データ!$B437&lt;&gt;0,登録済データ!M437,"")</f>
        <v/>
      </c>
      <c r="P434" s="117" t="str">
        <f>IF(登録済データ!$B437&lt;&gt;0,登録済データ!N437,"")</f>
        <v/>
      </c>
      <c r="Q434" s="117" t="str">
        <f>IF(登録済データ!$B437&lt;&gt;0,登録済データ!O437,"")</f>
        <v/>
      </c>
      <c r="R434" s="117" t="str">
        <f>IF(登録済データ!$B437&lt;&gt;0,登録済データ!P437,"")</f>
        <v/>
      </c>
      <c r="S434" s="117" t="str">
        <f>IF(登録済データ!$B437&lt;&gt;0,登録済データ!Q437,"")</f>
        <v/>
      </c>
      <c r="T434" s="117" t="str">
        <f>IF(登録済データ!$B437&lt;&gt;0,登録済データ!R437,"")</f>
        <v/>
      </c>
      <c r="U434" s="117" t="str">
        <f>IF(登録済データ!$B437&lt;&gt;0,登録済データ!S437,"")</f>
        <v/>
      </c>
      <c r="V434" s="117" t="str">
        <f>IF(登録済データ!$B437&lt;&gt;0,登録済データ!T437,"")</f>
        <v/>
      </c>
      <c r="W434" s="117" t="str">
        <f>IF(登録済データ!$B437&lt;&gt;0,登録済データ!U437,"")</f>
        <v/>
      </c>
      <c r="X434" s="117" t="str">
        <f>IF(登録済データ!$B437&lt;&gt;0,登録済データ!V437,"")</f>
        <v/>
      </c>
      <c r="Y434" s="117" t="str">
        <f>IF(登録済データ!$B437&lt;&gt;0,登録済データ!W437,"")</f>
        <v/>
      </c>
      <c r="Z434" s="117" t="str">
        <f>IF(登録済データ!$B437&lt;&gt;0,登録済データ!X437,"")</f>
        <v/>
      </c>
      <c r="AA434" s="78" t="str">
        <f>IF($F434&lt;&gt;"",登録済データ!$C$4,"")</f>
        <v/>
      </c>
      <c r="AB434" s="78"/>
      <c r="AC434" s="78"/>
      <c r="AD434" s="117"/>
      <c r="AE434" s="78"/>
    </row>
    <row r="435" spans="1:31" s="120" customFormat="1" ht="13.5" customHeight="1">
      <c r="A435" s="37"/>
      <c r="B435" s="138" t="str">
        <f>IF($F435&lt;&gt;"",登録済データ!$C$2,"")</f>
        <v/>
      </c>
      <c r="C435" s="138" t="str">
        <f>IF($F435&lt;&gt;"",IF($I$1="企業コード3桁",LEFT(登録済データ!$C$3,3),LEFT(登録済データ!$C$3,6)),"")</f>
        <v/>
      </c>
      <c r="D435" s="138"/>
      <c r="E435" s="139" t="str">
        <f>IF(登録済データ!$B438&lt;&gt;0,登録済データ!C438,"")</f>
        <v/>
      </c>
      <c r="F435" s="139" t="str">
        <f>IF(登録済データ!$B438&lt;&gt;0,登録済データ!D438,"")</f>
        <v/>
      </c>
      <c r="G435" s="130" t="str">
        <f>IF(登録済データ!$B438&lt;&gt;0,登録済データ!E438,"")</f>
        <v/>
      </c>
      <c r="H435" s="125" t="str">
        <f>IF(登録済データ!$B438&lt;&gt;0,IF(登録済データ!F438&lt;&gt;"",登録済データ!F438,""),"")</f>
        <v/>
      </c>
      <c r="I435" s="125" t="str">
        <f>IF(登録済データ!$B438&lt;&gt;0,IF(登録済データ!G438&lt;&gt;"",登録済データ!G438,""),"")</f>
        <v/>
      </c>
      <c r="J435" s="125" t="str">
        <f>IF(登録済データ!$B438&lt;&gt;0,IF(登録済データ!H438&lt;&gt;"",登録済データ!H438,""),"")</f>
        <v/>
      </c>
      <c r="K435" s="125" t="str">
        <f>IF(登録済データ!$B438&lt;&gt;0,IF(登録済データ!I438&lt;&gt;"",登録済データ!I438,""),"")</f>
        <v/>
      </c>
      <c r="L435" s="117" t="str">
        <f>IF(登録済データ!$B438&lt;&gt;0,登録済データ!J438,"")</f>
        <v/>
      </c>
      <c r="M435" s="117" t="str">
        <f>IF(登録済データ!$B438&lt;&gt;0,登録済データ!K438,"")</f>
        <v/>
      </c>
      <c r="N435" s="117" t="str">
        <f>IF(登録済データ!$B438&lt;&gt;0,登録済データ!L438,"")</f>
        <v/>
      </c>
      <c r="O435" s="117" t="str">
        <f>IF(登録済データ!$B438&lt;&gt;0,登録済データ!M438,"")</f>
        <v/>
      </c>
      <c r="P435" s="117" t="str">
        <f>IF(登録済データ!$B438&lt;&gt;0,登録済データ!N438,"")</f>
        <v/>
      </c>
      <c r="Q435" s="117" t="str">
        <f>IF(登録済データ!$B438&lt;&gt;0,登録済データ!O438,"")</f>
        <v/>
      </c>
      <c r="R435" s="117" t="str">
        <f>IF(登録済データ!$B438&lt;&gt;0,登録済データ!P438,"")</f>
        <v/>
      </c>
      <c r="S435" s="117" t="str">
        <f>IF(登録済データ!$B438&lt;&gt;0,登録済データ!Q438,"")</f>
        <v/>
      </c>
      <c r="T435" s="117" t="str">
        <f>IF(登録済データ!$B438&lt;&gt;0,登録済データ!R438,"")</f>
        <v/>
      </c>
      <c r="U435" s="117" t="str">
        <f>IF(登録済データ!$B438&lt;&gt;0,登録済データ!S438,"")</f>
        <v/>
      </c>
      <c r="V435" s="117" t="str">
        <f>IF(登録済データ!$B438&lt;&gt;0,登録済データ!T438,"")</f>
        <v/>
      </c>
      <c r="W435" s="117" t="str">
        <f>IF(登録済データ!$B438&lt;&gt;0,登録済データ!U438,"")</f>
        <v/>
      </c>
      <c r="X435" s="117" t="str">
        <f>IF(登録済データ!$B438&lt;&gt;0,登録済データ!V438,"")</f>
        <v/>
      </c>
      <c r="Y435" s="117" t="str">
        <f>IF(登録済データ!$B438&lt;&gt;0,登録済データ!W438,"")</f>
        <v/>
      </c>
      <c r="Z435" s="117" t="str">
        <f>IF(登録済データ!$B438&lt;&gt;0,登録済データ!X438,"")</f>
        <v/>
      </c>
      <c r="AA435" s="78" t="str">
        <f>IF($F435&lt;&gt;"",登録済データ!$C$4,"")</f>
        <v/>
      </c>
      <c r="AB435" s="78"/>
      <c r="AC435" s="78"/>
      <c r="AD435" s="117"/>
      <c r="AE435" s="78"/>
    </row>
    <row r="436" spans="1:31" s="120" customFormat="1" ht="13.5" customHeight="1">
      <c r="A436" s="37"/>
      <c r="B436" s="138" t="str">
        <f>IF($F436&lt;&gt;"",登録済データ!$C$2,"")</f>
        <v/>
      </c>
      <c r="C436" s="138" t="str">
        <f>IF($F436&lt;&gt;"",IF($I$1="企業コード3桁",LEFT(登録済データ!$C$3,3),LEFT(登録済データ!$C$3,6)),"")</f>
        <v/>
      </c>
      <c r="D436" s="138"/>
      <c r="E436" s="139" t="str">
        <f>IF(登録済データ!$B439&lt;&gt;0,登録済データ!C439,"")</f>
        <v/>
      </c>
      <c r="F436" s="139" t="str">
        <f>IF(登録済データ!$B439&lt;&gt;0,登録済データ!D439,"")</f>
        <v/>
      </c>
      <c r="G436" s="130" t="str">
        <f>IF(登録済データ!$B439&lt;&gt;0,登録済データ!E439,"")</f>
        <v/>
      </c>
      <c r="H436" s="125" t="str">
        <f>IF(登録済データ!$B439&lt;&gt;0,IF(登録済データ!F439&lt;&gt;"",登録済データ!F439,""),"")</f>
        <v/>
      </c>
      <c r="I436" s="125" t="str">
        <f>IF(登録済データ!$B439&lt;&gt;0,IF(登録済データ!G439&lt;&gt;"",登録済データ!G439,""),"")</f>
        <v/>
      </c>
      <c r="J436" s="125" t="str">
        <f>IF(登録済データ!$B439&lt;&gt;0,IF(登録済データ!H439&lt;&gt;"",登録済データ!H439,""),"")</f>
        <v/>
      </c>
      <c r="K436" s="125" t="str">
        <f>IF(登録済データ!$B439&lt;&gt;0,IF(登録済データ!I439&lt;&gt;"",登録済データ!I439,""),"")</f>
        <v/>
      </c>
      <c r="L436" s="117" t="str">
        <f>IF(登録済データ!$B439&lt;&gt;0,登録済データ!J439,"")</f>
        <v/>
      </c>
      <c r="M436" s="117" t="str">
        <f>IF(登録済データ!$B439&lt;&gt;0,登録済データ!K439,"")</f>
        <v/>
      </c>
      <c r="N436" s="117" t="str">
        <f>IF(登録済データ!$B439&lt;&gt;0,登録済データ!L439,"")</f>
        <v/>
      </c>
      <c r="O436" s="117" t="str">
        <f>IF(登録済データ!$B439&lt;&gt;0,登録済データ!M439,"")</f>
        <v/>
      </c>
      <c r="P436" s="117" t="str">
        <f>IF(登録済データ!$B439&lt;&gt;0,登録済データ!N439,"")</f>
        <v/>
      </c>
      <c r="Q436" s="117" t="str">
        <f>IF(登録済データ!$B439&lt;&gt;0,登録済データ!O439,"")</f>
        <v/>
      </c>
      <c r="R436" s="117" t="str">
        <f>IF(登録済データ!$B439&lt;&gt;0,登録済データ!P439,"")</f>
        <v/>
      </c>
      <c r="S436" s="117" t="str">
        <f>IF(登録済データ!$B439&lt;&gt;0,登録済データ!Q439,"")</f>
        <v/>
      </c>
      <c r="T436" s="117" t="str">
        <f>IF(登録済データ!$B439&lt;&gt;0,登録済データ!R439,"")</f>
        <v/>
      </c>
      <c r="U436" s="117" t="str">
        <f>IF(登録済データ!$B439&lt;&gt;0,登録済データ!S439,"")</f>
        <v/>
      </c>
      <c r="V436" s="117" t="str">
        <f>IF(登録済データ!$B439&lt;&gt;0,登録済データ!T439,"")</f>
        <v/>
      </c>
      <c r="W436" s="117" t="str">
        <f>IF(登録済データ!$B439&lt;&gt;0,登録済データ!U439,"")</f>
        <v/>
      </c>
      <c r="X436" s="117" t="str">
        <f>IF(登録済データ!$B439&lt;&gt;0,登録済データ!V439,"")</f>
        <v/>
      </c>
      <c r="Y436" s="117" t="str">
        <f>IF(登録済データ!$B439&lt;&gt;0,登録済データ!W439,"")</f>
        <v/>
      </c>
      <c r="Z436" s="117" t="str">
        <f>IF(登録済データ!$B439&lt;&gt;0,登録済データ!X439,"")</f>
        <v/>
      </c>
      <c r="AA436" s="78" t="str">
        <f>IF($F436&lt;&gt;"",登録済データ!$C$4,"")</f>
        <v/>
      </c>
      <c r="AB436" s="78"/>
      <c r="AC436" s="78"/>
      <c r="AD436" s="117"/>
      <c r="AE436" s="78"/>
    </row>
    <row r="437" spans="1:31" s="120" customFormat="1" ht="13.5" customHeight="1">
      <c r="A437" s="37"/>
      <c r="B437" s="138" t="str">
        <f>IF($F437&lt;&gt;"",登録済データ!$C$2,"")</f>
        <v/>
      </c>
      <c r="C437" s="138" t="str">
        <f>IF($F437&lt;&gt;"",IF($I$1="企業コード3桁",LEFT(登録済データ!$C$3,3),LEFT(登録済データ!$C$3,6)),"")</f>
        <v/>
      </c>
      <c r="D437" s="138"/>
      <c r="E437" s="139" t="str">
        <f>IF(登録済データ!$B440&lt;&gt;0,登録済データ!C440,"")</f>
        <v/>
      </c>
      <c r="F437" s="139" t="str">
        <f>IF(登録済データ!$B440&lt;&gt;0,登録済データ!D440,"")</f>
        <v/>
      </c>
      <c r="G437" s="130" t="str">
        <f>IF(登録済データ!$B440&lt;&gt;0,登録済データ!E440,"")</f>
        <v/>
      </c>
      <c r="H437" s="125" t="str">
        <f>IF(登録済データ!$B440&lt;&gt;0,IF(登録済データ!F440&lt;&gt;"",登録済データ!F440,""),"")</f>
        <v/>
      </c>
      <c r="I437" s="125" t="str">
        <f>IF(登録済データ!$B440&lt;&gt;0,IF(登録済データ!G440&lt;&gt;"",登録済データ!G440,""),"")</f>
        <v/>
      </c>
      <c r="J437" s="125" t="str">
        <f>IF(登録済データ!$B440&lt;&gt;0,IF(登録済データ!H440&lt;&gt;"",登録済データ!H440,""),"")</f>
        <v/>
      </c>
      <c r="K437" s="125" t="str">
        <f>IF(登録済データ!$B440&lt;&gt;0,IF(登録済データ!I440&lt;&gt;"",登録済データ!I440,""),"")</f>
        <v/>
      </c>
      <c r="L437" s="117" t="str">
        <f>IF(登録済データ!$B440&lt;&gt;0,登録済データ!J440,"")</f>
        <v/>
      </c>
      <c r="M437" s="117" t="str">
        <f>IF(登録済データ!$B440&lt;&gt;0,登録済データ!K440,"")</f>
        <v/>
      </c>
      <c r="N437" s="117" t="str">
        <f>IF(登録済データ!$B440&lt;&gt;0,登録済データ!L440,"")</f>
        <v/>
      </c>
      <c r="O437" s="117" t="str">
        <f>IF(登録済データ!$B440&lt;&gt;0,登録済データ!M440,"")</f>
        <v/>
      </c>
      <c r="P437" s="117" t="str">
        <f>IF(登録済データ!$B440&lt;&gt;0,登録済データ!N440,"")</f>
        <v/>
      </c>
      <c r="Q437" s="117" t="str">
        <f>IF(登録済データ!$B440&lt;&gt;0,登録済データ!O440,"")</f>
        <v/>
      </c>
      <c r="R437" s="117" t="str">
        <f>IF(登録済データ!$B440&lt;&gt;0,登録済データ!P440,"")</f>
        <v/>
      </c>
      <c r="S437" s="117" t="str">
        <f>IF(登録済データ!$B440&lt;&gt;0,登録済データ!Q440,"")</f>
        <v/>
      </c>
      <c r="T437" s="117" t="str">
        <f>IF(登録済データ!$B440&lt;&gt;0,登録済データ!R440,"")</f>
        <v/>
      </c>
      <c r="U437" s="117" t="str">
        <f>IF(登録済データ!$B440&lt;&gt;0,登録済データ!S440,"")</f>
        <v/>
      </c>
      <c r="V437" s="117" t="str">
        <f>IF(登録済データ!$B440&lt;&gt;0,登録済データ!T440,"")</f>
        <v/>
      </c>
      <c r="W437" s="117" t="str">
        <f>IF(登録済データ!$B440&lt;&gt;0,登録済データ!U440,"")</f>
        <v/>
      </c>
      <c r="X437" s="117" t="str">
        <f>IF(登録済データ!$B440&lt;&gt;0,登録済データ!V440,"")</f>
        <v/>
      </c>
      <c r="Y437" s="117" t="str">
        <f>IF(登録済データ!$B440&lt;&gt;0,登録済データ!W440,"")</f>
        <v/>
      </c>
      <c r="Z437" s="117" t="str">
        <f>IF(登録済データ!$B440&lt;&gt;0,登録済データ!X440,"")</f>
        <v/>
      </c>
      <c r="AA437" s="78" t="str">
        <f>IF($F437&lt;&gt;"",登録済データ!$C$4,"")</f>
        <v/>
      </c>
      <c r="AB437" s="78"/>
      <c r="AC437" s="78"/>
      <c r="AD437" s="117"/>
      <c r="AE437" s="78"/>
    </row>
    <row r="438" spans="1:31" s="120" customFormat="1" ht="13.5" customHeight="1">
      <c r="A438" s="37"/>
      <c r="B438" s="138" t="str">
        <f>IF($F438&lt;&gt;"",登録済データ!$C$2,"")</f>
        <v/>
      </c>
      <c r="C438" s="138" t="str">
        <f>IF($F438&lt;&gt;"",IF($I$1="企業コード3桁",LEFT(登録済データ!$C$3,3),LEFT(登録済データ!$C$3,6)),"")</f>
        <v/>
      </c>
      <c r="D438" s="138"/>
      <c r="E438" s="139" t="str">
        <f>IF(登録済データ!$B441&lt;&gt;0,登録済データ!C441,"")</f>
        <v/>
      </c>
      <c r="F438" s="139" t="str">
        <f>IF(登録済データ!$B441&lt;&gt;0,登録済データ!D441,"")</f>
        <v/>
      </c>
      <c r="G438" s="130" t="str">
        <f>IF(登録済データ!$B441&lt;&gt;0,登録済データ!E441,"")</f>
        <v/>
      </c>
      <c r="H438" s="125" t="str">
        <f>IF(登録済データ!$B441&lt;&gt;0,IF(登録済データ!F441&lt;&gt;"",登録済データ!F441,""),"")</f>
        <v/>
      </c>
      <c r="I438" s="125" t="str">
        <f>IF(登録済データ!$B441&lt;&gt;0,IF(登録済データ!G441&lt;&gt;"",登録済データ!G441,""),"")</f>
        <v/>
      </c>
      <c r="J438" s="125" t="str">
        <f>IF(登録済データ!$B441&lt;&gt;0,IF(登録済データ!H441&lt;&gt;"",登録済データ!H441,""),"")</f>
        <v/>
      </c>
      <c r="K438" s="125" t="str">
        <f>IF(登録済データ!$B441&lt;&gt;0,IF(登録済データ!I441&lt;&gt;"",登録済データ!I441,""),"")</f>
        <v/>
      </c>
      <c r="L438" s="117" t="str">
        <f>IF(登録済データ!$B441&lt;&gt;0,登録済データ!J441,"")</f>
        <v/>
      </c>
      <c r="M438" s="117" t="str">
        <f>IF(登録済データ!$B441&lt;&gt;0,登録済データ!K441,"")</f>
        <v/>
      </c>
      <c r="N438" s="117" t="str">
        <f>IF(登録済データ!$B441&lt;&gt;0,登録済データ!L441,"")</f>
        <v/>
      </c>
      <c r="O438" s="117" t="str">
        <f>IF(登録済データ!$B441&lt;&gt;0,登録済データ!M441,"")</f>
        <v/>
      </c>
      <c r="P438" s="117" t="str">
        <f>IF(登録済データ!$B441&lt;&gt;0,登録済データ!N441,"")</f>
        <v/>
      </c>
      <c r="Q438" s="117" t="str">
        <f>IF(登録済データ!$B441&lt;&gt;0,登録済データ!O441,"")</f>
        <v/>
      </c>
      <c r="R438" s="117" t="str">
        <f>IF(登録済データ!$B441&lt;&gt;0,登録済データ!P441,"")</f>
        <v/>
      </c>
      <c r="S438" s="117" t="str">
        <f>IF(登録済データ!$B441&lt;&gt;0,登録済データ!Q441,"")</f>
        <v/>
      </c>
      <c r="T438" s="117" t="str">
        <f>IF(登録済データ!$B441&lt;&gt;0,登録済データ!R441,"")</f>
        <v/>
      </c>
      <c r="U438" s="117" t="str">
        <f>IF(登録済データ!$B441&lt;&gt;0,登録済データ!S441,"")</f>
        <v/>
      </c>
      <c r="V438" s="117" t="str">
        <f>IF(登録済データ!$B441&lt;&gt;0,登録済データ!T441,"")</f>
        <v/>
      </c>
      <c r="W438" s="117" t="str">
        <f>IF(登録済データ!$B441&lt;&gt;0,登録済データ!U441,"")</f>
        <v/>
      </c>
      <c r="X438" s="117" t="str">
        <f>IF(登録済データ!$B441&lt;&gt;0,登録済データ!V441,"")</f>
        <v/>
      </c>
      <c r="Y438" s="117" t="str">
        <f>IF(登録済データ!$B441&lt;&gt;0,登録済データ!W441,"")</f>
        <v/>
      </c>
      <c r="Z438" s="117" t="str">
        <f>IF(登録済データ!$B441&lt;&gt;0,登録済データ!X441,"")</f>
        <v/>
      </c>
      <c r="AA438" s="78" t="str">
        <f>IF($F438&lt;&gt;"",登録済データ!$C$4,"")</f>
        <v/>
      </c>
      <c r="AB438" s="78"/>
      <c r="AC438" s="78"/>
      <c r="AD438" s="117"/>
      <c r="AE438" s="78"/>
    </row>
    <row r="439" spans="1:31" s="120" customFormat="1" ht="13.5" customHeight="1">
      <c r="A439" s="37"/>
      <c r="B439" s="138" t="str">
        <f>IF($F439&lt;&gt;"",登録済データ!$C$2,"")</f>
        <v/>
      </c>
      <c r="C439" s="138" t="str">
        <f>IF($F439&lt;&gt;"",IF($I$1="企業コード3桁",LEFT(登録済データ!$C$3,3),LEFT(登録済データ!$C$3,6)),"")</f>
        <v/>
      </c>
      <c r="D439" s="138"/>
      <c r="E439" s="139" t="str">
        <f>IF(登録済データ!$B442&lt;&gt;0,登録済データ!C442,"")</f>
        <v/>
      </c>
      <c r="F439" s="139" t="str">
        <f>IF(登録済データ!$B442&lt;&gt;0,登録済データ!D442,"")</f>
        <v/>
      </c>
      <c r="G439" s="130" t="str">
        <f>IF(登録済データ!$B442&lt;&gt;0,登録済データ!E442,"")</f>
        <v/>
      </c>
      <c r="H439" s="125" t="str">
        <f>IF(登録済データ!$B442&lt;&gt;0,IF(登録済データ!F442&lt;&gt;"",登録済データ!F442,""),"")</f>
        <v/>
      </c>
      <c r="I439" s="125" t="str">
        <f>IF(登録済データ!$B442&lt;&gt;0,IF(登録済データ!G442&lt;&gt;"",登録済データ!G442,""),"")</f>
        <v/>
      </c>
      <c r="J439" s="125" t="str">
        <f>IF(登録済データ!$B442&lt;&gt;0,IF(登録済データ!H442&lt;&gt;"",登録済データ!H442,""),"")</f>
        <v/>
      </c>
      <c r="K439" s="125" t="str">
        <f>IF(登録済データ!$B442&lt;&gt;0,IF(登録済データ!I442&lt;&gt;"",登録済データ!I442,""),"")</f>
        <v/>
      </c>
      <c r="L439" s="117" t="str">
        <f>IF(登録済データ!$B442&lt;&gt;0,登録済データ!J442,"")</f>
        <v/>
      </c>
      <c r="M439" s="117" t="str">
        <f>IF(登録済データ!$B442&lt;&gt;0,登録済データ!K442,"")</f>
        <v/>
      </c>
      <c r="N439" s="117" t="str">
        <f>IF(登録済データ!$B442&lt;&gt;0,登録済データ!L442,"")</f>
        <v/>
      </c>
      <c r="O439" s="117" t="str">
        <f>IF(登録済データ!$B442&lt;&gt;0,登録済データ!M442,"")</f>
        <v/>
      </c>
      <c r="P439" s="117" t="str">
        <f>IF(登録済データ!$B442&lt;&gt;0,登録済データ!N442,"")</f>
        <v/>
      </c>
      <c r="Q439" s="117" t="str">
        <f>IF(登録済データ!$B442&lt;&gt;0,登録済データ!O442,"")</f>
        <v/>
      </c>
      <c r="R439" s="117" t="str">
        <f>IF(登録済データ!$B442&lt;&gt;0,登録済データ!P442,"")</f>
        <v/>
      </c>
      <c r="S439" s="117" t="str">
        <f>IF(登録済データ!$B442&lt;&gt;0,登録済データ!Q442,"")</f>
        <v/>
      </c>
      <c r="T439" s="117" t="str">
        <f>IF(登録済データ!$B442&lt;&gt;0,登録済データ!R442,"")</f>
        <v/>
      </c>
      <c r="U439" s="117" t="str">
        <f>IF(登録済データ!$B442&lt;&gt;0,登録済データ!S442,"")</f>
        <v/>
      </c>
      <c r="V439" s="117" t="str">
        <f>IF(登録済データ!$B442&lt;&gt;0,登録済データ!T442,"")</f>
        <v/>
      </c>
      <c r="W439" s="117" t="str">
        <f>IF(登録済データ!$B442&lt;&gt;0,登録済データ!U442,"")</f>
        <v/>
      </c>
      <c r="X439" s="117" t="str">
        <f>IF(登録済データ!$B442&lt;&gt;0,登録済データ!V442,"")</f>
        <v/>
      </c>
      <c r="Y439" s="117" t="str">
        <f>IF(登録済データ!$B442&lt;&gt;0,登録済データ!W442,"")</f>
        <v/>
      </c>
      <c r="Z439" s="117" t="str">
        <f>IF(登録済データ!$B442&lt;&gt;0,登録済データ!X442,"")</f>
        <v/>
      </c>
      <c r="AA439" s="78" t="str">
        <f>IF($F439&lt;&gt;"",登録済データ!$C$4,"")</f>
        <v/>
      </c>
      <c r="AB439" s="78"/>
      <c r="AC439" s="78"/>
      <c r="AD439" s="117"/>
      <c r="AE439" s="78"/>
    </row>
    <row r="440" spans="1:31" s="120" customFormat="1" ht="13.5" customHeight="1">
      <c r="A440" s="37"/>
      <c r="B440" s="138" t="str">
        <f>IF($F440&lt;&gt;"",登録済データ!$C$2,"")</f>
        <v/>
      </c>
      <c r="C440" s="138" t="str">
        <f>IF($F440&lt;&gt;"",IF($I$1="企業コード3桁",LEFT(登録済データ!$C$3,3),LEFT(登録済データ!$C$3,6)),"")</f>
        <v/>
      </c>
      <c r="D440" s="138"/>
      <c r="E440" s="139" t="str">
        <f>IF(登録済データ!$B443&lt;&gt;0,登録済データ!C443,"")</f>
        <v/>
      </c>
      <c r="F440" s="139" t="str">
        <f>IF(登録済データ!$B443&lt;&gt;0,登録済データ!D443,"")</f>
        <v/>
      </c>
      <c r="G440" s="130" t="str">
        <f>IF(登録済データ!$B443&lt;&gt;0,登録済データ!E443,"")</f>
        <v/>
      </c>
      <c r="H440" s="125" t="str">
        <f>IF(登録済データ!$B443&lt;&gt;0,IF(登録済データ!F443&lt;&gt;"",登録済データ!F443,""),"")</f>
        <v/>
      </c>
      <c r="I440" s="125" t="str">
        <f>IF(登録済データ!$B443&lt;&gt;0,IF(登録済データ!G443&lt;&gt;"",登録済データ!G443,""),"")</f>
        <v/>
      </c>
      <c r="J440" s="125" t="str">
        <f>IF(登録済データ!$B443&lt;&gt;0,IF(登録済データ!H443&lt;&gt;"",登録済データ!H443,""),"")</f>
        <v/>
      </c>
      <c r="K440" s="125" t="str">
        <f>IF(登録済データ!$B443&lt;&gt;0,IF(登録済データ!I443&lt;&gt;"",登録済データ!I443,""),"")</f>
        <v/>
      </c>
      <c r="L440" s="117" t="str">
        <f>IF(登録済データ!$B443&lt;&gt;0,登録済データ!J443,"")</f>
        <v/>
      </c>
      <c r="M440" s="117" t="str">
        <f>IF(登録済データ!$B443&lt;&gt;0,登録済データ!K443,"")</f>
        <v/>
      </c>
      <c r="N440" s="117" t="str">
        <f>IF(登録済データ!$B443&lt;&gt;0,登録済データ!L443,"")</f>
        <v/>
      </c>
      <c r="O440" s="117" t="str">
        <f>IF(登録済データ!$B443&lt;&gt;0,登録済データ!M443,"")</f>
        <v/>
      </c>
      <c r="P440" s="117" t="str">
        <f>IF(登録済データ!$B443&lt;&gt;0,登録済データ!N443,"")</f>
        <v/>
      </c>
      <c r="Q440" s="117" t="str">
        <f>IF(登録済データ!$B443&lt;&gt;0,登録済データ!O443,"")</f>
        <v/>
      </c>
      <c r="R440" s="117" t="str">
        <f>IF(登録済データ!$B443&lt;&gt;0,登録済データ!P443,"")</f>
        <v/>
      </c>
      <c r="S440" s="117" t="str">
        <f>IF(登録済データ!$B443&lt;&gt;0,登録済データ!Q443,"")</f>
        <v/>
      </c>
      <c r="T440" s="117" t="str">
        <f>IF(登録済データ!$B443&lt;&gt;0,登録済データ!R443,"")</f>
        <v/>
      </c>
      <c r="U440" s="117" t="str">
        <f>IF(登録済データ!$B443&lt;&gt;0,登録済データ!S443,"")</f>
        <v/>
      </c>
      <c r="V440" s="117" t="str">
        <f>IF(登録済データ!$B443&lt;&gt;0,登録済データ!T443,"")</f>
        <v/>
      </c>
      <c r="W440" s="117" t="str">
        <f>IF(登録済データ!$B443&lt;&gt;0,登録済データ!U443,"")</f>
        <v/>
      </c>
      <c r="X440" s="117" t="str">
        <f>IF(登録済データ!$B443&lt;&gt;0,登録済データ!V443,"")</f>
        <v/>
      </c>
      <c r="Y440" s="117" t="str">
        <f>IF(登録済データ!$B443&lt;&gt;0,登録済データ!W443,"")</f>
        <v/>
      </c>
      <c r="Z440" s="117" t="str">
        <f>IF(登録済データ!$B443&lt;&gt;0,登録済データ!X443,"")</f>
        <v/>
      </c>
      <c r="AA440" s="78" t="str">
        <f>IF($F440&lt;&gt;"",登録済データ!$C$4,"")</f>
        <v/>
      </c>
      <c r="AB440" s="78"/>
      <c r="AC440" s="78"/>
      <c r="AD440" s="117"/>
      <c r="AE440" s="78"/>
    </row>
    <row r="441" spans="1:31" s="120" customFormat="1" ht="13.5" customHeight="1">
      <c r="A441" s="37"/>
      <c r="B441" s="138" t="str">
        <f>IF($F441&lt;&gt;"",登録済データ!$C$2,"")</f>
        <v/>
      </c>
      <c r="C441" s="138" t="str">
        <f>IF($F441&lt;&gt;"",IF($I$1="企業コード3桁",LEFT(登録済データ!$C$3,3),LEFT(登録済データ!$C$3,6)),"")</f>
        <v/>
      </c>
      <c r="D441" s="138"/>
      <c r="E441" s="139" t="str">
        <f>IF(登録済データ!$B444&lt;&gt;0,登録済データ!C444,"")</f>
        <v/>
      </c>
      <c r="F441" s="139" t="str">
        <f>IF(登録済データ!$B444&lt;&gt;0,登録済データ!D444,"")</f>
        <v/>
      </c>
      <c r="G441" s="130" t="str">
        <f>IF(登録済データ!$B444&lt;&gt;0,登録済データ!E444,"")</f>
        <v/>
      </c>
      <c r="H441" s="125" t="str">
        <f>IF(登録済データ!$B444&lt;&gt;0,IF(登録済データ!F444&lt;&gt;"",登録済データ!F444,""),"")</f>
        <v/>
      </c>
      <c r="I441" s="125" t="str">
        <f>IF(登録済データ!$B444&lt;&gt;0,IF(登録済データ!G444&lt;&gt;"",登録済データ!G444,""),"")</f>
        <v/>
      </c>
      <c r="J441" s="125" t="str">
        <f>IF(登録済データ!$B444&lt;&gt;0,IF(登録済データ!H444&lt;&gt;"",登録済データ!H444,""),"")</f>
        <v/>
      </c>
      <c r="K441" s="125" t="str">
        <f>IF(登録済データ!$B444&lt;&gt;0,IF(登録済データ!I444&lt;&gt;"",登録済データ!I444,""),"")</f>
        <v/>
      </c>
      <c r="L441" s="117" t="str">
        <f>IF(登録済データ!$B444&lt;&gt;0,登録済データ!J444,"")</f>
        <v/>
      </c>
      <c r="M441" s="117" t="str">
        <f>IF(登録済データ!$B444&lt;&gt;0,登録済データ!K444,"")</f>
        <v/>
      </c>
      <c r="N441" s="117" t="str">
        <f>IF(登録済データ!$B444&lt;&gt;0,登録済データ!L444,"")</f>
        <v/>
      </c>
      <c r="O441" s="117" t="str">
        <f>IF(登録済データ!$B444&lt;&gt;0,登録済データ!M444,"")</f>
        <v/>
      </c>
      <c r="P441" s="117" t="str">
        <f>IF(登録済データ!$B444&lt;&gt;0,登録済データ!N444,"")</f>
        <v/>
      </c>
      <c r="Q441" s="117" t="str">
        <f>IF(登録済データ!$B444&lt;&gt;0,登録済データ!O444,"")</f>
        <v/>
      </c>
      <c r="R441" s="117" t="str">
        <f>IF(登録済データ!$B444&lt;&gt;0,登録済データ!P444,"")</f>
        <v/>
      </c>
      <c r="S441" s="117" t="str">
        <f>IF(登録済データ!$B444&lt;&gt;0,登録済データ!Q444,"")</f>
        <v/>
      </c>
      <c r="T441" s="117" t="str">
        <f>IF(登録済データ!$B444&lt;&gt;0,登録済データ!R444,"")</f>
        <v/>
      </c>
      <c r="U441" s="117" t="str">
        <f>IF(登録済データ!$B444&lt;&gt;0,登録済データ!S444,"")</f>
        <v/>
      </c>
      <c r="V441" s="117" t="str">
        <f>IF(登録済データ!$B444&lt;&gt;0,登録済データ!T444,"")</f>
        <v/>
      </c>
      <c r="W441" s="117" t="str">
        <f>IF(登録済データ!$B444&lt;&gt;0,登録済データ!U444,"")</f>
        <v/>
      </c>
      <c r="X441" s="117" t="str">
        <f>IF(登録済データ!$B444&lt;&gt;0,登録済データ!V444,"")</f>
        <v/>
      </c>
      <c r="Y441" s="117" t="str">
        <f>IF(登録済データ!$B444&lt;&gt;0,登録済データ!W444,"")</f>
        <v/>
      </c>
      <c r="Z441" s="117" t="str">
        <f>IF(登録済データ!$B444&lt;&gt;0,登録済データ!X444,"")</f>
        <v/>
      </c>
      <c r="AA441" s="78" t="str">
        <f>IF($F441&lt;&gt;"",登録済データ!$C$4,"")</f>
        <v/>
      </c>
      <c r="AB441" s="78"/>
      <c r="AC441" s="78"/>
      <c r="AD441" s="117"/>
      <c r="AE441" s="78"/>
    </row>
    <row r="442" spans="1:31" s="120" customFormat="1" ht="13.5" customHeight="1">
      <c r="A442" s="37"/>
      <c r="B442" s="138" t="str">
        <f>IF($F442&lt;&gt;"",登録済データ!$C$2,"")</f>
        <v/>
      </c>
      <c r="C442" s="138" t="str">
        <f>IF($F442&lt;&gt;"",IF($I$1="企業コード3桁",LEFT(登録済データ!$C$3,3),LEFT(登録済データ!$C$3,6)),"")</f>
        <v/>
      </c>
      <c r="D442" s="138"/>
      <c r="E442" s="139" t="str">
        <f>IF(登録済データ!$B445&lt;&gt;0,登録済データ!C445,"")</f>
        <v/>
      </c>
      <c r="F442" s="139" t="str">
        <f>IF(登録済データ!$B445&lt;&gt;0,登録済データ!D445,"")</f>
        <v/>
      </c>
      <c r="G442" s="130" t="str">
        <f>IF(登録済データ!$B445&lt;&gt;0,登録済データ!E445,"")</f>
        <v/>
      </c>
      <c r="H442" s="125" t="str">
        <f>IF(登録済データ!$B445&lt;&gt;0,IF(登録済データ!F445&lt;&gt;"",登録済データ!F445,""),"")</f>
        <v/>
      </c>
      <c r="I442" s="125" t="str">
        <f>IF(登録済データ!$B445&lt;&gt;0,IF(登録済データ!G445&lt;&gt;"",登録済データ!G445,""),"")</f>
        <v/>
      </c>
      <c r="J442" s="125" t="str">
        <f>IF(登録済データ!$B445&lt;&gt;0,IF(登録済データ!H445&lt;&gt;"",登録済データ!H445,""),"")</f>
        <v/>
      </c>
      <c r="K442" s="125" t="str">
        <f>IF(登録済データ!$B445&lt;&gt;0,IF(登録済データ!I445&lt;&gt;"",登録済データ!I445,""),"")</f>
        <v/>
      </c>
      <c r="L442" s="117" t="str">
        <f>IF(登録済データ!$B445&lt;&gt;0,登録済データ!J445,"")</f>
        <v/>
      </c>
      <c r="M442" s="117" t="str">
        <f>IF(登録済データ!$B445&lt;&gt;0,登録済データ!K445,"")</f>
        <v/>
      </c>
      <c r="N442" s="117" t="str">
        <f>IF(登録済データ!$B445&lt;&gt;0,登録済データ!L445,"")</f>
        <v/>
      </c>
      <c r="O442" s="117" t="str">
        <f>IF(登録済データ!$B445&lt;&gt;0,登録済データ!M445,"")</f>
        <v/>
      </c>
      <c r="P442" s="117" t="str">
        <f>IF(登録済データ!$B445&lt;&gt;0,登録済データ!N445,"")</f>
        <v/>
      </c>
      <c r="Q442" s="117" t="str">
        <f>IF(登録済データ!$B445&lt;&gt;0,登録済データ!O445,"")</f>
        <v/>
      </c>
      <c r="R442" s="117" t="str">
        <f>IF(登録済データ!$B445&lt;&gt;0,登録済データ!P445,"")</f>
        <v/>
      </c>
      <c r="S442" s="117" t="str">
        <f>IF(登録済データ!$B445&lt;&gt;0,登録済データ!Q445,"")</f>
        <v/>
      </c>
      <c r="T442" s="117" t="str">
        <f>IF(登録済データ!$B445&lt;&gt;0,登録済データ!R445,"")</f>
        <v/>
      </c>
      <c r="U442" s="117" t="str">
        <f>IF(登録済データ!$B445&lt;&gt;0,登録済データ!S445,"")</f>
        <v/>
      </c>
      <c r="V442" s="117" t="str">
        <f>IF(登録済データ!$B445&lt;&gt;0,登録済データ!T445,"")</f>
        <v/>
      </c>
      <c r="W442" s="117" t="str">
        <f>IF(登録済データ!$B445&lt;&gt;0,登録済データ!U445,"")</f>
        <v/>
      </c>
      <c r="X442" s="117" t="str">
        <f>IF(登録済データ!$B445&lt;&gt;0,登録済データ!V445,"")</f>
        <v/>
      </c>
      <c r="Y442" s="117" t="str">
        <f>IF(登録済データ!$B445&lt;&gt;0,登録済データ!W445,"")</f>
        <v/>
      </c>
      <c r="Z442" s="117" t="str">
        <f>IF(登録済データ!$B445&lt;&gt;0,登録済データ!X445,"")</f>
        <v/>
      </c>
      <c r="AA442" s="78" t="str">
        <f>IF($F442&lt;&gt;"",登録済データ!$C$4,"")</f>
        <v/>
      </c>
      <c r="AB442" s="78"/>
      <c r="AC442" s="78"/>
      <c r="AD442" s="117"/>
      <c r="AE442" s="78"/>
    </row>
    <row r="443" spans="1:31" s="120" customFormat="1" ht="13.5" customHeight="1">
      <c r="A443" s="37"/>
      <c r="B443" s="138" t="str">
        <f>IF($F443&lt;&gt;"",登録済データ!$C$2,"")</f>
        <v/>
      </c>
      <c r="C443" s="138" t="str">
        <f>IF($F443&lt;&gt;"",IF($I$1="企業コード3桁",LEFT(登録済データ!$C$3,3),LEFT(登録済データ!$C$3,6)),"")</f>
        <v/>
      </c>
      <c r="D443" s="138"/>
      <c r="E443" s="139" t="str">
        <f>IF(登録済データ!$B446&lt;&gt;0,登録済データ!C446,"")</f>
        <v/>
      </c>
      <c r="F443" s="139" t="str">
        <f>IF(登録済データ!$B446&lt;&gt;0,登録済データ!D446,"")</f>
        <v/>
      </c>
      <c r="G443" s="130" t="str">
        <f>IF(登録済データ!$B446&lt;&gt;0,登録済データ!E446,"")</f>
        <v/>
      </c>
      <c r="H443" s="125" t="str">
        <f>IF(登録済データ!$B446&lt;&gt;0,IF(登録済データ!F446&lt;&gt;"",登録済データ!F446,""),"")</f>
        <v/>
      </c>
      <c r="I443" s="125" t="str">
        <f>IF(登録済データ!$B446&lt;&gt;0,IF(登録済データ!G446&lt;&gt;"",登録済データ!G446,""),"")</f>
        <v/>
      </c>
      <c r="J443" s="125" t="str">
        <f>IF(登録済データ!$B446&lt;&gt;0,IF(登録済データ!H446&lt;&gt;"",登録済データ!H446,""),"")</f>
        <v/>
      </c>
      <c r="K443" s="125" t="str">
        <f>IF(登録済データ!$B446&lt;&gt;0,IF(登録済データ!I446&lt;&gt;"",登録済データ!I446,""),"")</f>
        <v/>
      </c>
      <c r="L443" s="117" t="str">
        <f>IF(登録済データ!$B446&lt;&gt;0,登録済データ!J446,"")</f>
        <v/>
      </c>
      <c r="M443" s="117" t="str">
        <f>IF(登録済データ!$B446&lt;&gt;0,登録済データ!K446,"")</f>
        <v/>
      </c>
      <c r="N443" s="117" t="str">
        <f>IF(登録済データ!$B446&lt;&gt;0,登録済データ!L446,"")</f>
        <v/>
      </c>
      <c r="O443" s="117" t="str">
        <f>IF(登録済データ!$B446&lt;&gt;0,登録済データ!M446,"")</f>
        <v/>
      </c>
      <c r="P443" s="117" t="str">
        <f>IF(登録済データ!$B446&lt;&gt;0,登録済データ!N446,"")</f>
        <v/>
      </c>
      <c r="Q443" s="117" t="str">
        <f>IF(登録済データ!$B446&lt;&gt;0,登録済データ!O446,"")</f>
        <v/>
      </c>
      <c r="R443" s="117" t="str">
        <f>IF(登録済データ!$B446&lt;&gt;0,登録済データ!P446,"")</f>
        <v/>
      </c>
      <c r="S443" s="117" t="str">
        <f>IF(登録済データ!$B446&lt;&gt;0,登録済データ!Q446,"")</f>
        <v/>
      </c>
      <c r="T443" s="117" t="str">
        <f>IF(登録済データ!$B446&lt;&gt;0,登録済データ!R446,"")</f>
        <v/>
      </c>
      <c r="U443" s="117" t="str">
        <f>IF(登録済データ!$B446&lt;&gt;0,登録済データ!S446,"")</f>
        <v/>
      </c>
      <c r="V443" s="117" t="str">
        <f>IF(登録済データ!$B446&lt;&gt;0,登録済データ!T446,"")</f>
        <v/>
      </c>
      <c r="W443" s="117" t="str">
        <f>IF(登録済データ!$B446&lt;&gt;0,登録済データ!U446,"")</f>
        <v/>
      </c>
      <c r="X443" s="117" t="str">
        <f>IF(登録済データ!$B446&lt;&gt;0,登録済データ!V446,"")</f>
        <v/>
      </c>
      <c r="Y443" s="117" t="str">
        <f>IF(登録済データ!$B446&lt;&gt;0,登録済データ!W446,"")</f>
        <v/>
      </c>
      <c r="Z443" s="117" t="str">
        <f>IF(登録済データ!$B446&lt;&gt;0,登録済データ!X446,"")</f>
        <v/>
      </c>
      <c r="AA443" s="78" t="str">
        <f>IF($F443&lt;&gt;"",登録済データ!$C$4,"")</f>
        <v/>
      </c>
      <c r="AB443" s="78"/>
      <c r="AC443" s="78"/>
      <c r="AD443" s="117"/>
      <c r="AE443" s="78"/>
    </row>
    <row r="444" spans="1:31" s="120" customFormat="1" ht="13.5" customHeight="1">
      <c r="A444" s="37"/>
      <c r="B444" s="138" t="str">
        <f>IF($F444&lt;&gt;"",登録済データ!$C$2,"")</f>
        <v/>
      </c>
      <c r="C444" s="138" t="str">
        <f>IF($F444&lt;&gt;"",IF($I$1="企業コード3桁",LEFT(登録済データ!$C$3,3),LEFT(登録済データ!$C$3,6)),"")</f>
        <v/>
      </c>
      <c r="D444" s="138"/>
      <c r="E444" s="139" t="str">
        <f>IF(登録済データ!$B447&lt;&gt;0,登録済データ!C447,"")</f>
        <v/>
      </c>
      <c r="F444" s="139" t="str">
        <f>IF(登録済データ!$B447&lt;&gt;0,登録済データ!D447,"")</f>
        <v/>
      </c>
      <c r="G444" s="130" t="str">
        <f>IF(登録済データ!$B447&lt;&gt;0,登録済データ!E447,"")</f>
        <v/>
      </c>
      <c r="H444" s="125" t="str">
        <f>IF(登録済データ!$B447&lt;&gt;0,IF(登録済データ!F447&lt;&gt;"",登録済データ!F447,""),"")</f>
        <v/>
      </c>
      <c r="I444" s="125" t="str">
        <f>IF(登録済データ!$B447&lt;&gt;0,IF(登録済データ!G447&lt;&gt;"",登録済データ!G447,""),"")</f>
        <v/>
      </c>
      <c r="J444" s="125" t="str">
        <f>IF(登録済データ!$B447&lt;&gt;0,IF(登録済データ!H447&lt;&gt;"",登録済データ!H447,""),"")</f>
        <v/>
      </c>
      <c r="K444" s="125" t="str">
        <f>IF(登録済データ!$B447&lt;&gt;0,IF(登録済データ!I447&lt;&gt;"",登録済データ!I447,""),"")</f>
        <v/>
      </c>
      <c r="L444" s="117" t="str">
        <f>IF(登録済データ!$B447&lt;&gt;0,登録済データ!J447,"")</f>
        <v/>
      </c>
      <c r="M444" s="117" t="str">
        <f>IF(登録済データ!$B447&lt;&gt;0,登録済データ!K447,"")</f>
        <v/>
      </c>
      <c r="N444" s="117" t="str">
        <f>IF(登録済データ!$B447&lt;&gt;0,登録済データ!L447,"")</f>
        <v/>
      </c>
      <c r="O444" s="117" t="str">
        <f>IF(登録済データ!$B447&lt;&gt;0,登録済データ!M447,"")</f>
        <v/>
      </c>
      <c r="P444" s="117" t="str">
        <f>IF(登録済データ!$B447&lt;&gt;0,登録済データ!N447,"")</f>
        <v/>
      </c>
      <c r="Q444" s="117" t="str">
        <f>IF(登録済データ!$B447&lt;&gt;0,登録済データ!O447,"")</f>
        <v/>
      </c>
      <c r="R444" s="117" t="str">
        <f>IF(登録済データ!$B447&lt;&gt;0,登録済データ!P447,"")</f>
        <v/>
      </c>
      <c r="S444" s="117" t="str">
        <f>IF(登録済データ!$B447&lt;&gt;0,登録済データ!Q447,"")</f>
        <v/>
      </c>
      <c r="T444" s="117" t="str">
        <f>IF(登録済データ!$B447&lt;&gt;0,登録済データ!R447,"")</f>
        <v/>
      </c>
      <c r="U444" s="117" t="str">
        <f>IF(登録済データ!$B447&lt;&gt;0,登録済データ!S447,"")</f>
        <v/>
      </c>
      <c r="V444" s="117" t="str">
        <f>IF(登録済データ!$B447&lt;&gt;0,登録済データ!T447,"")</f>
        <v/>
      </c>
      <c r="W444" s="117" t="str">
        <f>IF(登録済データ!$B447&lt;&gt;0,登録済データ!U447,"")</f>
        <v/>
      </c>
      <c r="X444" s="117" t="str">
        <f>IF(登録済データ!$B447&lt;&gt;0,登録済データ!V447,"")</f>
        <v/>
      </c>
      <c r="Y444" s="117" t="str">
        <f>IF(登録済データ!$B447&lt;&gt;0,登録済データ!W447,"")</f>
        <v/>
      </c>
      <c r="Z444" s="117" t="str">
        <f>IF(登録済データ!$B447&lt;&gt;0,登録済データ!X447,"")</f>
        <v/>
      </c>
      <c r="AA444" s="78" t="str">
        <f>IF($F444&lt;&gt;"",登録済データ!$C$4,"")</f>
        <v/>
      </c>
      <c r="AB444" s="78"/>
      <c r="AC444" s="78"/>
      <c r="AD444" s="117"/>
      <c r="AE444" s="78"/>
    </row>
    <row r="445" spans="1:31" s="120" customFormat="1" ht="13.5" customHeight="1">
      <c r="A445" s="37"/>
      <c r="B445" s="138" t="str">
        <f>IF($F445&lt;&gt;"",登録済データ!$C$2,"")</f>
        <v/>
      </c>
      <c r="C445" s="138" t="str">
        <f>IF($F445&lt;&gt;"",IF($I$1="企業コード3桁",LEFT(登録済データ!$C$3,3),LEFT(登録済データ!$C$3,6)),"")</f>
        <v/>
      </c>
      <c r="D445" s="138"/>
      <c r="E445" s="139" t="str">
        <f>IF(登録済データ!$B448&lt;&gt;0,登録済データ!C448,"")</f>
        <v/>
      </c>
      <c r="F445" s="139" t="str">
        <f>IF(登録済データ!$B448&lt;&gt;0,登録済データ!D448,"")</f>
        <v/>
      </c>
      <c r="G445" s="130" t="str">
        <f>IF(登録済データ!$B448&lt;&gt;0,登録済データ!E448,"")</f>
        <v/>
      </c>
      <c r="H445" s="125" t="str">
        <f>IF(登録済データ!$B448&lt;&gt;0,IF(登録済データ!F448&lt;&gt;"",登録済データ!F448,""),"")</f>
        <v/>
      </c>
      <c r="I445" s="125" t="str">
        <f>IF(登録済データ!$B448&lt;&gt;0,IF(登録済データ!G448&lt;&gt;"",登録済データ!G448,""),"")</f>
        <v/>
      </c>
      <c r="J445" s="125" t="str">
        <f>IF(登録済データ!$B448&lt;&gt;0,IF(登録済データ!H448&lt;&gt;"",登録済データ!H448,""),"")</f>
        <v/>
      </c>
      <c r="K445" s="125" t="str">
        <f>IF(登録済データ!$B448&lt;&gt;0,IF(登録済データ!I448&lt;&gt;"",登録済データ!I448,""),"")</f>
        <v/>
      </c>
      <c r="L445" s="117" t="str">
        <f>IF(登録済データ!$B448&lt;&gt;0,登録済データ!J448,"")</f>
        <v/>
      </c>
      <c r="M445" s="117" t="str">
        <f>IF(登録済データ!$B448&lt;&gt;0,登録済データ!K448,"")</f>
        <v/>
      </c>
      <c r="N445" s="117" t="str">
        <f>IF(登録済データ!$B448&lt;&gt;0,登録済データ!L448,"")</f>
        <v/>
      </c>
      <c r="O445" s="117" t="str">
        <f>IF(登録済データ!$B448&lt;&gt;0,登録済データ!M448,"")</f>
        <v/>
      </c>
      <c r="P445" s="117" t="str">
        <f>IF(登録済データ!$B448&lt;&gt;0,登録済データ!N448,"")</f>
        <v/>
      </c>
      <c r="Q445" s="117" t="str">
        <f>IF(登録済データ!$B448&lt;&gt;0,登録済データ!O448,"")</f>
        <v/>
      </c>
      <c r="R445" s="117" t="str">
        <f>IF(登録済データ!$B448&lt;&gt;0,登録済データ!P448,"")</f>
        <v/>
      </c>
      <c r="S445" s="117" t="str">
        <f>IF(登録済データ!$B448&lt;&gt;0,登録済データ!Q448,"")</f>
        <v/>
      </c>
      <c r="T445" s="117" t="str">
        <f>IF(登録済データ!$B448&lt;&gt;0,登録済データ!R448,"")</f>
        <v/>
      </c>
      <c r="U445" s="117" t="str">
        <f>IF(登録済データ!$B448&lt;&gt;0,登録済データ!S448,"")</f>
        <v/>
      </c>
      <c r="V445" s="117" t="str">
        <f>IF(登録済データ!$B448&lt;&gt;0,登録済データ!T448,"")</f>
        <v/>
      </c>
      <c r="W445" s="117" t="str">
        <f>IF(登録済データ!$B448&lt;&gt;0,登録済データ!U448,"")</f>
        <v/>
      </c>
      <c r="X445" s="117" t="str">
        <f>IF(登録済データ!$B448&lt;&gt;0,登録済データ!V448,"")</f>
        <v/>
      </c>
      <c r="Y445" s="117" t="str">
        <f>IF(登録済データ!$B448&lt;&gt;0,登録済データ!W448,"")</f>
        <v/>
      </c>
      <c r="Z445" s="117" t="str">
        <f>IF(登録済データ!$B448&lt;&gt;0,登録済データ!X448,"")</f>
        <v/>
      </c>
      <c r="AA445" s="78" t="str">
        <f>IF($F445&lt;&gt;"",登録済データ!$C$4,"")</f>
        <v/>
      </c>
      <c r="AB445" s="78"/>
      <c r="AC445" s="78"/>
      <c r="AD445" s="117"/>
      <c r="AE445" s="78"/>
    </row>
    <row r="446" spans="1:31" s="120" customFormat="1" ht="13.5" customHeight="1">
      <c r="A446" s="37"/>
      <c r="B446" s="138" t="str">
        <f>IF($F446&lt;&gt;"",登録済データ!$C$2,"")</f>
        <v/>
      </c>
      <c r="C446" s="138" t="str">
        <f>IF($F446&lt;&gt;"",IF($I$1="企業コード3桁",LEFT(登録済データ!$C$3,3),LEFT(登録済データ!$C$3,6)),"")</f>
        <v/>
      </c>
      <c r="D446" s="138"/>
      <c r="E446" s="139" t="str">
        <f>IF(登録済データ!$B449&lt;&gt;0,登録済データ!C449,"")</f>
        <v/>
      </c>
      <c r="F446" s="139" t="str">
        <f>IF(登録済データ!$B449&lt;&gt;0,登録済データ!D449,"")</f>
        <v/>
      </c>
      <c r="G446" s="130" t="str">
        <f>IF(登録済データ!$B449&lt;&gt;0,登録済データ!E449,"")</f>
        <v/>
      </c>
      <c r="H446" s="125" t="str">
        <f>IF(登録済データ!$B449&lt;&gt;0,IF(登録済データ!F449&lt;&gt;"",登録済データ!F449,""),"")</f>
        <v/>
      </c>
      <c r="I446" s="125" t="str">
        <f>IF(登録済データ!$B449&lt;&gt;0,IF(登録済データ!G449&lt;&gt;"",登録済データ!G449,""),"")</f>
        <v/>
      </c>
      <c r="J446" s="125" t="str">
        <f>IF(登録済データ!$B449&lt;&gt;0,IF(登録済データ!H449&lt;&gt;"",登録済データ!H449,""),"")</f>
        <v/>
      </c>
      <c r="K446" s="125" t="str">
        <f>IF(登録済データ!$B449&lt;&gt;0,IF(登録済データ!I449&lt;&gt;"",登録済データ!I449,""),"")</f>
        <v/>
      </c>
      <c r="L446" s="117" t="str">
        <f>IF(登録済データ!$B449&lt;&gt;0,登録済データ!J449,"")</f>
        <v/>
      </c>
      <c r="M446" s="117" t="str">
        <f>IF(登録済データ!$B449&lt;&gt;0,登録済データ!K449,"")</f>
        <v/>
      </c>
      <c r="N446" s="117" t="str">
        <f>IF(登録済データ!$B449&lt;&gt;0,登録済データ!L449,"")</f>
        <v/>
      </c>
      <c r="O446" s="117" t="str">
        <f>IF(登録済データ!$B449&lt;&gt;0,登録済データ!M449,"")</f>
        <v/>
      </c>
      <c r="P446" s="117" t="str">
        <f>IF(登録済データ!$B449&lt;&gt;0,登録済データ!N449,"")</f>
        <v/>
      </c>
      <c r="Q446" s="117" t="str">
        <f>IF(登録済データ!$B449&lt;&gt;0,登録済データ!O449,"")</f>
        <v/>
      </c>
      <c r="R446" s="117" t="str">
        <f>IF(登録済データ!$B449&lt;&gt;0,登録済データ!P449,"")</f>
        <v/>
      </c>
      <c r="S446" s="117" t="str">
        <f>IF(登録済データ!$B449&lt;&gt;0,登録済データ!Q449,"")</f>
        <v/>
      </c>
      <c r="T446" s="117" t="str">
        <f>IF(登録済データ!$B449&lt;&gt;0,登録済データ!R449,"")</f>
        <v/>
      </c>
      <c r="U446" s="117" t="str">
        <f>IF(登録済データ!$B449&lt;&gt;0,登録済データ!S449,"")</f>
        <v/>
      </c>
      <c r="V446" s="117" t="str">
        <f>IF(登録済データ!$B449&lt;&gt;0,登録済データ!T449,"")</f>
        <v/>
      </c>
      <c r="W446" s="117" t="str">
        <f>IF(登録済データ!$B449&lt;&gt;0,登録済データ!U449,"")</f>
        <v/>
      </c>
      <c r="X446" s="117" t="str">
        <f>IF(登録済データ!$B449&lt;&gt;0,登録済データ!V449,"")</f>
        <v/>
      </c>
      <c r="Y446" s="117" t="str">
        <f>IF(登録済データ!$B449&lt;&gt;0,登録済データ!W449,"")</f>
        <v/>
      </c>
      <c r="Z446" s="117" t="str">
        <f>IF(登録済データ!$B449&lt;&gt;0,登録済データ!X449,"")</f>
        <v/>
      </c>
      <c r="AA446" s="78" t="str">
        <f>IF($F446&lt;&gt;"",登録済データ!$C$4,"")</f>
        <v/>
      </c>
      <c r="AB446" s="78"/>
      <c r="AC446" s="78"/>
      <c r="AD446" s="117"/>
      <c r="AE446" s="78"/>
    </row>
    <row r="447" spans="1:31" s="120" customFormat="1" ht="13.5" customHeight="1">
      <c r="A447" s="37"/>
      <c r="B447" s="138" t="str">
        <f>IF($F447&lt;&gt;"",登録済データ!$C$2,"")</f>
        <v/>
      </c>
      <c r="C447" s="138" t="str">
        <f>IF($F447&lt;&gt;"",IF($I$1="企業コード3桁",LEFT(登録済データ!$C$3,3),LEFT(登録済データ!$C$3,6)),"")</f>
        <v/>
      </c>
      <c r="D447" s="138"/>
      <c r="E447" s="139" t="str">
        <f>IF(登録済データ!$B450&lt;&gt;0,登録済データ!C450,"")</f>
        <v/>
      </c>
      <c r="F447" s="139" t="str">
        <f>IF(登録済データ!$B450&lt;&gt;0,登録済データ!D450,"")</f>
        <v/>
      </c>
      <c r="G447" s="130" t="str">
        <f>IF(登録済データ!$B450&lt;&gt;0,登録済データ!E450,"")</f>
        <v/>
      </c>
      <c r="H447" s="125" t="str">
        <f>IF(登録済データ!$B450&lt;&gt;0,IF(登録済データ!F450&lt;&gt;"",登録済データ!F450,""),"")</f>
        <v/>
      </c>
      <c r="I447" s="125" t="str">
        <f>IF(登録済データ!$B450&lt;&gt;0,IF(登録済データ!G450&lt;&gt;"",登録済データ!G450,""),"")</f>
        <v/>
      </c>
      <c r="J447" s="125" t="str">
        <f>IF(登録済データ!$B450&lt;&gt;0,IF(登録済データ!H450&lt;&gt;"",登録済データ!H450,""),"")</f>
        <v/>
      </c>
      <c r="K447" s="125" t="str">
        <f>IF(登録済データ!$B450&lt;&gt;0,IF(登録済データ!I450&lt;&gt;"",登録済データ!I450,""),"")</f>
        <v/>
      </c>
      <c r="L447" s="117" t="str">
        <f>IF(登録済データ!$B450&lt;&gt;0,登録済データ!J450,"")</f>
        <v/>
      </c>
      <c r="M447" s="117" t="str">
        <f>IF(登録済データ!$B450&lt;&gt;0,登録済データ!K450,"")</f>
        <v/>
      </c>
      <c r="N447" s="117" t="str">
        <f>IF(登録済データ!$B450&lt;&gt;0,登録済データ!L450,"")</f>
        <v/>
      </c>
      <c r="O447" s="117" t="str">
        <f>IF(登録済データ!$B450&lt;&gt;0,登録済データ!M450,"")</f>
        <v/>
      </c>
      <c r="P447" s="117" t="str">
        <f>IF(登録済データ!$B450&lt;&gt;0,登録済データ!N450,"")</f>
        <v/>
      </c>
      <c r="Q447" s="117" t="str">
        <f>IF(登録済データ!$B450&lt;&gt;0,登録済データ!O450,"")</f>
        <v/>
      </c>
      <c r="R447" s="117" t="str">
        <f>IF(登録済データ!$B450&lt;&gt;0,登録済データ!P450,"")</f>
        <v/>
      </c>
      <c r="S447" s="117" t="str">
        <f>IF(登録済データ!$B450&lt;&gt;0,登録済データ!Q450,"")</f>
        <v/>
      </c>
      <c r="T447" s="117" t="str">
        <f>IF(登録済データ!$B450&lt;&gt;0,登録済データ!R450,"")</f>
        <v/>
      </c>
      <c r="U447" s="117" t="str">
        <f>IF(登録済データ!$B450&lt;&gt;0,登録済データ!S450,"")</f>
        <v/>
      </c>
      <c r="V447" s="117" t="str">
        <f>IF(登録済データ!$B450&lt;&gt;0,登録済データ!T450,"")</f>
        <v/>
      </c>
      <c r="W447" s="117" t="str">
        <f>IF(登録済データ!$B450&lt;&gt;0,登録済データ!U450,"")</f>
        <v/>
      </c>
      <c r="X447" s="117" t="str">
        <f>IF(登録済データ!$B450&lt;&gt;0,登録済データ!V450,"")</f>
        <v/>
      </c>
      <c r="Y447" s="117" t="str">
        <f>IF(登録済データ!$B450&lt;&gt;0,登録済データ!W450,"")</f>
        <v/>
      </c>
      <c r="Z447" s="117" t="str">
        <f>IF(登録済データ!$B450&lt;&gt;0,登録済データ!X450,"")</f>
        <v/>
      </c>
      <c r="AA447" s="78" t="str">
        <f>IF($F447&lt;&gt;"",登録済データ!$C$4,"")</f>
        <v/>
      </c>
      <c r="AB447" s="78"/>
      <c r="AC447" s="78"/>
      <c r="AD447" s="117"/>
      <c r="AE447" s="78"/>
    </row>
    <row r="448" spans="1:31" s="120" customFormat="1" ht="13.5" customHeight="1">
      <c r="A448" s="37"/>
      <c r="B448" s="138" t="str">
        <f>IF($F448&lt;&gt;"",登録済データ!$C$2,"")</f>
        <v/>
      </c>
      <c r="C448" s="138" t="str">
        <f>IF($F448&lt;&gt;"",IF($I$1="企業コード3桁",LEFT(登録済データ!$C$3,3),LEFT(登録済データ!$C$3,6)),"")</f>
        <v/>
      </c>
      <c r="D448" s="138"/>
      <c r="E448" s="139" t="str">
        <f>IF(登録済データ!$B451&lt;&gt;0,登録済データ!C451,"")</f>
        <v/>
      </c>
      <c r="F448" s="139" t="str">
        <f>IF(登録済データ!$B451&lt;&gt;0,登録済データ!D451,"")</f>
        <v/>
      </c>
      <c r="G448" s="130" t="str">
        <f>IF(登録済データ!$B451&lt;&gt;0,登録済データ!E451,"")</f>
        <v/>
      </c>
      <c r="H448" s="125" t="str">
        <f>IF(登録済データ!$B451&lt;&gt;0,IF(登録済データ!F451&lt;&gt;"",登録済データ!F451,""),"")</f>
        <v/>
      </c>
      <c r="I448" s="125" t="str">
        <f>IF(登録済データ!$B451&lt;&gt;0,IF(登録済データ!G451&lt;&gt;"",登録済データ!G451,""),"")</f>
        <v/>
      </c>
      <c r="J448" s="125" t="str">
        <f>IF(登録済データ!$B451&lt;&gt;0,IF(登録済データ!H451&lt;&gt;"",登録済データ!H451,""),"")</f>
        <v/>
      </c>
      <c r="K448" s="125" t="str">
        <f>IF(登録済データ!$B451&lt;&gt;0,IF(登録済データ!I451&lt;&gt;"",登録済データ!I451,""),"")</f>
        <v/>
      </c>
      <c r="L448" s="117" t="str">
        <f>IF(登録済データ!$B451&lt;&gt;0,登録済データ!J451,"")</f>
        <v/>
      </c>
      <c r="M448" s="117" t="str">
        <f>IF(登録済データ!$B451&lt;&gt;0,登録済データ!K451,"")</f>
        <v/>
      </c>
      <c r="N448" s="117" t="str">
        <f>IF(登録済データ!$B451&lt;&gt;0,登録済データ!L451,"")</f>
        <v/>
      </c>
      <c r="O448" s="117" t="str">
        <f>IF(登録済データ!$B451&lt;&gt;0,登録済データ!M451,"")</f>
        <v/>
      </c>
      <c r="P448" s="117" t="str">
        <f>IF(登録済データ!$B451&lt;&gt;0,登録済データ!N451,"")</f>
        <v/>
      </c>
      <c r="Q448" s="117" t="str">
        <f>IF(登録済データ!$B451&lt;&gt;0,登録済データ!O451,"")</f>
        <v/>
      </c>
      <c r="R448" s="117" t="str">
        <f>IF(登録済データ!$B451&lt;&gt;0,登録済データ!P451,"")</f>
        <v/>
      </c>
      <c r="S448" s="117" t="str">
        <f>IF(登録済データ!$B451&lt;&gt;0,登録済データ!Q451,"")</f>
        <v/>
      </c>
      <c r="T448" s="117" t="str">
        <f>IF(登録済データ!$B451&lt;&gt;0,登録済データ!R451,"")</f>
        <v/>
      </c>
      <c r="U448" s="117" t="str">
        <f>IF(登録済データ!$B451&lt;&gt;0,登録済データ!S451,"")</f>
        <v/>
      </c>
      <c r="V448" s="117" t="str">
        <f>IF(登録済データ!$B451&lt;&gt;0,登録済データ!T451,"")</f>
        <v/>
      </c>
      <c r="W448" s="117" t="str">
        <f>IF(登録済データ!$B451&lt;&gt;0,登録済データ!U451,"")</f>
        <v/>
      </c>
      <c r="X448" s="117" t="str">
        <f>IF(登録済データ!$B451&lt;&gt;0,登録済データ!V451,"")</f>
        <v/>
      </c>
      <c r="Y448" s="117" t="str">
        <f>IF(登録済データ!$B451&lt;&gt;0,登録済データ!W451,"")</f>
        <v/>
      </c>
      <c r="Z448" s="117" t="str">
        <f>IF(登録済データ!$B451&lt;&gt;0,登録済データ!X451,"")</f>
        <v/>
      </c>
      <c r="AA448" s="78" t="str">
        <f>IF($F448&lt;&gt;"",登録済データ!$C$4,"")</f>
        <v/>
      </c>
      <c r="AB448" s="78"/>
      <c r="AC448" s="78"/>
      <c r="AD448" s="117"/>
      <c r="AE448" s="78"/>
    </row>
    <row r="449" spans="1:31" s="120" customFormat="1" ht="13.5" customHeight="1">
      <c r="A449" s="37"/>
      <c r="B449" s="138" t="str">
        <f>IF($F449&lt;&gt;"",登録済データ!$C$2,"")</f>
        <v/>
      </c>
      <c r="C449" s="138" t="str">
        <f>IF($F449&lt;&gt;"",IF($I$1="企業コード3桁",LEFT(登録済データ!$C$3,3),LEFT(登録済データ!$C$3,6)),"")</f>
        <v/>
      </c>
      <c r="D449" s="138"/>
      <c r="E449" s="139" t="str">
        <f>IF(登録済データ!$B452&lt;&gt;0,登録済データ!C452,"")</f>
        <v/>
      </c>
      <c r="F449" s="139" t="str">
        <f>IF(登録済データ!$B452&lt;&gt;0,登録済データ!D452,"")</f>
        <v/>
      </c>
      <c r="G449" s="130" t="str">
        <f>IF(登録済データ!$B452&lt;&gt;0,登録済データ!E452,"")</f>
        <v/>
      </c>
      <c r="H449" s="125" t="str">
        <f>IF(登録済データ!$B452&lt;&gt;0,IF(登録済データ!F452&lt;&gt;"",登録済データ!F452,""),"")</f>
        <v/>
      </c>
      <c r="I449" s="125" t="str">
        <f>IF(登録済データ!$B452&lt;&gt;0,IF(登録済データ!G452&lt;&gt;"",登録済データ!G452,""),"")</f>
        <v/>
      </c>
      <c r="J449" s="125" t="str">
        <f>IF(登録済データ!$B452&lt;&gt;0,IF(登録済データ!H452&lt;&gt;"",登録済データ!H452,""),"")</f>
        <v/>
      </c>
      <c r="K449" s="125" t="str">
        <f>IF(登録済データ!$B452&lt;&gt;0,IF(登録済データ!I452&lt;&gt;"",登録済データ!I452,""),"")</f>
        <v/>
      </c>
      <c r="L449" s="117" t="str">
        <f>IF(登録済データ!$B452&lt;&gt;0,登録済データ!J452,"")</f>
        <v/>
      </c>
      <c r="M449" s="117" t="str">
        <f>IF(登録済データ!$B452&lt;&gt;0,登録済データ!K452,"")</f>
        <v/>
      </c>
      <c r="N449" s="117" t="str">
        <f>IF(登録済データ!$B452&lt;&gt;0,登録済データ!L452,"")</f>
        <v/>
      </c>
      <c r="O449" s="117" t="str">
        <f>IF(登録済データ!$B452&lt;&gt;0,登録済データ!M452,"")</f>
        <v/>
      </c>
      <c r="P449" s="117" t="str">
        <f>IF(登録済データ!$B452&lt;&gt;0,登録済データ!N452,"")</f>
        <v/>
      </c>
      <c r="Q449" s="117" t="str">
        <f>IF(登録済データ!$B452&lt;&gt;0,登録済データ!O452,"")</f>
        <v/>
      </c>
      <c r="R449" s="117" t="str">
        <f>IF(登録済データ!$B452&lt;&gt;0,登録済データ!P452,"")</f>
        <v/>
      </c>
      <c r="S449" s="117" t="str">
        <f>IF(登録済データ!$B452&lt;&gt;0,登録済データ!Q452,"")</f>
        <v/>
      </c>
      <c r="T449" s="117" t="str">
        <f>IF(登録済データ!$B452&lt;&gt;0,登録済データ!R452,"")</f>
        <v/>
      </c>
      <c r="U449" s="117" t="str">
        <f>IF(登録済データ!$B452&lt;&gt;0,登録済データ!S452,"")</f>
        <v/>
      </c>
      <c r="V449" s="117" t="str">
        <f>IF(登録済データ!$B452&lt;&gt;0,登録済データ!T452,"")</f>
        <v/>
      </c>
      <c r="W449" s="117" t="str">
        <f>IF(登録済データ!$B452&lt;&gt;0,登録済データ!U452,"")</f>
        <v/>
      </c>
      <c r="X449" s="117" t="str">
        <f>IF(登録済データ!$B452&lt;&gt;0,登録済データ!V452,"")</f>
        <v/>
      </c>
      <c r="Y449" s="117" t="str">
        <f>IF(登録済データ!$B452&lt;&gt;0,登録済データ!W452,"")</f>
        <v/>
      </c>
      <c r="Z449" s="117" t="str">
        <f>IF(登録済データ!$B452&lt;&gt;0,登録済データ!X452,"")</f>
        <v/>
      </c>
      <c r="AA449" s="78" t="str">
        <f>IF($F449&lt;&gt;"",登録済データ!$C$4,"")</f>
        <v/>
      </c>
      <c r="AB449" s="78"/>
      <c r="AC449" s="78"/>
      <c r="AD449" s="117"/>
      <c r="AE449" s="78"/>
    </row>
    <row r="450" spans="1:31" s="120" customFormat="1" ht="13.5" customHeight="1">
      <c r="A450" s="37"/>
      <c r="B450" s="138" t="str">
        <f>IF($F450&lt;&gt;"",登録済データ!$C$2,"")</f>
        <v/>
      </c>
      <c r="C450" s="138" t="str">
        <f>IF($F450&lt;&gt;"",IF($I$1="企業コード3桁",LEFT(登録済データ!$C$3,3),LEFT(登録済データ!$C$3,6)),"")</f>
        <v/>
      </c>
      <c r="D450" s="138"/>
      <c r="E450" s="139" t="str">
        <f>IF(登録済データ!$B453&lt;&gt;0,登録済データ!C453,"")</f>
        <v/>
      </c>
      <c r="F450" s="139" t="str">
        <f>IF(登録済データ!$B453&lt;&gt;0,登録済データ!D453,"")</f>
        <v/>
      </c>
      <c r="G450" s="130" t="str">
        <f>IF(登録済データ!$B453&lt;&gt;0,登録済データ!E453,"")</f>
        <v/>
      </c>
      <c r="H450" s="125" t="str">
        <f>IF(登録済データ!$B453&lt;&gt;0,IF(登録済データ!F453&lt;&gt;"",登録済データ!F453,""),"")</f>
        <v/>
      </c>
      <c r="I450" s="125" t="str">
        <f>IF(登録済データ!$B453&lt;&gt;0,IF(登録済データ!G453&lt;&gt;"",登録済データ!G453,""),"")</f>
        <v/>
      </c>
      <c r="J450" s="125" t="str">
        <f>IF(登録済データ!$B453&lt;&gt;0,IF(登録済データ!H453&lt;&gt;"",登録済データ!H453,""),"")</f>
        <v/>
      </c>
      <c r="K450" s="125" t="str">
        <f>IF(登録済データ!$B453&lt;&gt;0,IF(登録済データ!I453&lt;&gt;"",登録済データ!I453,""),"")</f>
        <v/>
      </c>
      <c r="L450" s="117" t="str">
        <f>IF(登録済データ!$B453&lt;&gt;0,登録済データ!J453,"")</f>
        <v/>
      </c>
      <c r="M450" s="117" t="str">
        <f>IF(登録済データ!$B453&lt;&gt;0,登録済データ!K453,"")</f>
        <v/>
      </c>
      <c r="N450" s="117" t="str">
        <f>IF(登録済データ!$B453&lt;&gt;0,登録済データ!L453,"")</f>
        <v/>
      </c>
      <c r="O450" s="117" t="str">
        <f>IF(登録済データ!$B453&lt;&gt;0,登録済データ!M453,"")</f>
        <v/>
      </c>
      <c r="P450" s="117" t="str">
        <f>IF(登録済データ!$B453&lt;&gt;0,登録済データ!N453,"")</f>
        <v/>
      </c>
      <c r="Q450" s="117" t="str">
        <f>IF(登録済データ!$B453&lt;&gt;0,登録済データ!O453,"")</f>
        <v/>
      </c>
      <c r="R450" s="117" t="str">
        <f>IF(登録済データ!$B453&lt;&gt;0,登録済データ!P453,"")</f>
        <v/>
      </c>
      <c r="S450" s="117" t="str">
        <f>IF(登録済データ!$B453&lt;&gt;0,登録済データ!Q453,"")</f>
        <v/>
      </c>
      <c r="T450" s="117" t="str">
        <f>IF(登録済データ!$B453&lt;&gt;0,登録済データ!R453,"")</f>
        <v/>
      </c>
      <c r="U450" s="117" t="str">
        <f>IF(登録済データ!$B453&lt;&gt;0,登録済データ!S453,"")</f>
        <v/>
      </c>
      <c r="V450" s="117" t="str">
        <f>IF(登録済データ!$B453&lt;&gt;0,登録済データ!T453,"")</f>
        <v/>
      </c>
      <c r="W450" s="117" t="str">
        <f>IF(登録済データ!$B453&lt;&gt;0,登録済データ!U453,"")</f>
        <v/>
      </c>
      <c r="X450" s="117" t="str">
        <f>IF(登録済データ!$B453&lt;&gt;0,登録済データ!V453,"")</f>
        <v/>
      </c>
      <c r="Y450" s="117" t="str">
        <f>IF(登録済データ!$B453&lt;&gt;0,登録済データ!W453,"")</f>
        <v/>
      </c>
      <c r="Z450" s="117" t="str">
        <f>IF(登録済データ!$B453&lt;&gt;0,登録済データ!X453,"")</f>
        <v/>
      </c>
      <c r="AA450" s="78" t="str">
        <f>IF($F450&lt;&gt;"",登録済データ!$C$4,"")</f>
        <v/>
      </c>
      <c r="AB450" s="78"/>
      <c r="AC450" s="78"/>
      <c r="AD450" s="117"/>
      <c r="AE450" s="78"/>
    </row>
    <row r="451" spans="1:31" s="120" customFormat="1" ht="13.5" customHeight="1">
      <c r="A451" s="37"/>
      <c r="B451" s="138" t="str">
        <f>IF($F451&lt;&gt;"",登録済データ!$C$2,"")</f>
        <v/>
      </c>
      <c r="C451" s="138" t="str">
        <f>IF($F451&lt;&gt;"",IF($I$1="企業コード3桁",LEFT(登録済データ!$C$3,3),LEFT(登録済データ!$C$3,6)),"")</f>
        <v/>
      </c>
      <c r="D451" s="138"/>
      <c r="E451" s="139" t="str">
        <f>IF(登録済データ!$B454&lt;&gt;0,登録済データ!C454,"")</f>
        <v/>
      </c>
      <c r="F451" s="139" t="str">
        <f>IF(登録済データ!$B454&lt;&gt;0,登録済データ!D454,"")</f>
        <v/>
      </c>
      <c r="G451" s="130" t="str">
        <f>IF(登録済データ!$B454&lt;&gt;0,登録済データ!E454,"")</f>
        <v/>
      </c>
      <c r="H451" s="125" t="str">
        <f>IF(登録済データ!$B454&lt;&gt;0,IF(登録済データ!F454&lt;&gt;"",登録済データ!F454,""),"")</f>
        <v/>
      </c>
      <c r="I451" s="125" t="str">
        <f>IF(登録済データ!$B454&lt;&gt;0,IF(登録済データ!G454&lt;&gt;"",登録済データ!G454,""),"")</f>
        <v/>
      </c>
      <c r="J451" s="125" t="str">
        <f>IF(登録済データ!$B454&lt;&gt;0,IF(登録済データ!H454&lt;&gt;"",登録済データ!H454,""),"")</f>
        <v/>
      </c>
      <c r="K451" s="125" t="str">
        <f>IF(登録済データ!$B454&lt;&gt;0,IF(登録済データ!I454&lt;&gt;"",登録済データ!I454,""),"")</f>
        <v/>
      </c>
      <c r="L451" s="117" t="str">
        <f>IF(登録済データ!$B454&lt;&gt;0,登録済データ!J454,"")</f>
        <v/>
      </c>
      <c r="M451" s="117" t="str">
        <f>IF(登録済データ!$B454&lt;&gt;0,登録済データ!K454,"")</f>
        <v/>
      </c>
      <c r="N451" s="117" t="str">
        <f>IF(登録済データ!$B454&lt;&gt;0,登録済データ!L454,"")</f>
        <v/>
      </c>
      <c r="O451" s="117" t="str">
        <f>IF(登録済データ!$B454&lt;&gt;0,登録済データ!M454,"")</f>
        <v/>
      </c>
      <c r="P451" s="117" t="str">
        <f>IF(登録済データ!$B454&lt;&gt;0,登録済データ!N454,"")</f>
        <v/>
      </c>
      <c r="Q451" s="117" t="str">
        <f>IF(登録済データ!$B454&lt;&gt;0,登録済データ!O454,"")</f>
        <v/>
      </c>
      <c r="R451" s="117" t="str">
        <f>IF(登録済データ!$B454&lt;&gt;0,登録済データ!P454,"")</f>
        <v/>
      </c>
      <c r="S451" s="117" t="str">
        <f>IF(登録済データ!$B454&lt;&gt;0,登録済データ!Q454,"")</f>
        <v/>
      </c>
      <c r="T451" s="117" t="str">
        <f>IF(登録済データ!$B454&lt;&gt;0,登録済データ!R454,"")</f>
        <v/>
      </c>
      <c r="U451" s="117" t="str">
        <f>IF(登録済データ!$B454&lt;&gt;0,登録済データ!S454,"")</f>
        <v/>
      </c>
      <c r="V451" s="117" t="str">
        <f>IF(登録済データ!$B454&lt;&gt;0,登録済データ!T454,"")</f>
        <v/>
      </c>
      <c r="W451" s="117" t="str">
        <f>IF(登録済データ!$B454&lt;&gt;0,登録済データ!U454,"")</f>
        <v/>
      </c>
      <c r="X451" s="117" t="str">
        <f>IF(登録済データ!$B454&lt;&gt;0,登録済データ!V454,"")</f>
        <v/>
      </c>
      <c r="Y451" s="117" t="str">
        <f>IF(登録済データ!$B454&lt;&gt;0,登録済データ!W454,"")</f>
        <v/>
      </c>
      <c r="Z451" s="117" t="str">
        <f>IF(登録済データ!$B454&lt;&gt;0,登録済データ!X454,"")</f>
        <v/>
      </c>
      <c r="AA451" s="78" t="str">
        <f>IF($F451&lt;&gt;"",登録済データ!$C$4,"")</f>
        <v/>
      </c>
      <c r="AB451" s="78"/>
      <c r="AC451" s="78"/>
      <c r="AD451" s="117"/>
      <c r="AE451" s="78"/>
    </row>
    <row r="452" spans="1:31" s="120" customFormat="1" ht="13.5" customHeight="1">
      <c r="A452" s="37"/>
      <c r="B452" s="138" t="str">
        <f>IF($F452&lt;&gt;"",登録済データ!$C$2,"")</f>
        <v/>
      </c>
      <c r="C452" s="138" t="str">
        <f>IF($F452&lt;&gt;"",IF($I$1="企業コード3桁",LEFT(登録済データ!$C$3,3),LEFT(登録済データ!$C$3,6)),"")</f>
        <v/>
      </c>
      <c r="D452" s="138"/>
      <c r="E452" s="139" t="str">
        <f>IF(登録済データ!$B455&lt;&gt;0,登録済データ!C455,"")</f>
        <v/>
      </c>
      <c r="F452" s="139" t="str">
        <f>IF(登録済データ!$B455&lt;&gt;0,登録済データ!D455,"")</f>
        <v/>
      </c>
      <c r="G452" s="130" t="str">
        <f>IF(登録済データ!$B455&lt;&gt;0,登録済データ!E455,"")</f>
        <v/>
      </c>
      <c r="H452" s="125" t="str">
        <f>IF(登録済データ!$B455&lt;&gt;0,IF(登録済データ!F455&lt;&gt;"",登録済データ!F455,""),"")</f>
        <v/>
      </c>
      <c r="I452" s="125" t="str">
        <f>IF(登録済データ!$B455&lt;&gt;0,IF(登録済データ!G455&lt;&gt;"",登録済データ!G455,""),"")</f>
        <v/>
      </c>
      <c r="J452" s="125" t="str">
        <f>IF(登録済データ!$B455&lt;&gt;0,IF(登録済データ!H455&lt;&gt;"",登録済データ!H455,""),"")</f>
        <v/>
      </c>
      <c r="K452" s="125" t="str">
        <f>IF(登録済データ!$B455&lt;&gt;0,IF(登録済データ!I455&lt;&gt;"",登録済データ!I455,""),"")</f>
        <v/>
      </c>
      <c r="L452" s="117" t="str">
        <f>IF(登録済データ!$B455&lt;&gt;0,登録済データ!J455,"")</f>
        <v/>
      </c>
      <c r="M452" s="117" t="str">
        <f>IF(登録済データ!$B455&lt;&gt;0,登録済データ!K455,"")</f>
        <v/>
      </c>
      <c r="N452" s="117" t="str">
        <f>IF(登録済データ!$B455&lt;&gt;0,登録済データ!L455,"")</f>
        <v/>
      </c>
      <c r="O452" s="117" t="str">
        <f>IF(登録済データ!$B455&lt;&gt;0,登録済データ!M455,"")</f>
        <v/>
      </c>
      <c r="P452" s="117" t="str">
        <f>IF(登録済データ!$B455&lt;&gt;0,登録済データ!N455,"")</f>
        <v/>
      </c>
      <c r="Q452" s="117" t="str">
        <f>IF(登録済データ!$B455&lt;&gt;0,登録済データ!O455,"")</f>
        <v/>
      </c>
      <c r="R452" s="117" t="str">
        <f>IF(登録済データ!$B455&lt;&gt;0,登録済データ!P455,"")</f>
        <v/>
      </c>
      <c r="S452" s="117" t="str">
        <f>IF(登録済データ!$B455&lt;&gt;0,登録済データ!Q455,"")</f>
        <v/>
      </c>
      <c r="T452" s="117" t="str">
        <f>IF(登録済データ!$B455&lt;&gt;0,登録済データ!R455,"")</f>
        <v/>
      </c>
      <c r="U452" s="117" t="str">
        <f>IF(登録済データ!$B455&lt;&gt;0,登録済データ!S455,"")</f>
        <v/>
      </c>
      <c r="V452" s="117" t="str">
        <f>IF(登録済データ!$B455&lt;&gt;0,登録済データ!T455,"")</f>
        <v/>
      </c>
      <c r="W452" s="117" t="str">
        <f>IF(登録済データ!$B455&lt;&gt;0,登録済データ!U455,"")</f>
        <v/>
      </c>
      <c r="X452" s="117" t="str">
        <f>IF(登録済データ!$B455&lt;&gt;0,登録済データ!V455,"")</f>
        <v/>
      </c>
      <c r="Y452" s="117" t="str">
        <f>IF(登録済データ!$B455&lt;&gt;0,登録済データ!W455,"")</f>
        <v/>
      </c>
      <c r="Z452" s="117" t="str">
        <f>IF(登録済データ!$B455&lt;&gt;0,登録済データ!X455,"")</f>
        <v/>
      </c>
      <c r="AA452" s="78" t="str">
        <f>IF($F452&lt;&gt;"",登録済データ!$C$4,"")</f>
        <v/>
      </c>
      <c r="AB452" s="78"/>
      <c r="AC452" s="78"/>
      <c r="AD452" s="117"/>
      <c r="AE452" s="78"/>
    </row>
    <row r="453" spans="1:31" s="120" customFormat="1" ht="13.5" customHeight="1">
      <c r="A453" s="37"/>
      <c r="B453" s="138" t="str">
        <f>IF($F453&lt;&gt;"",登録済データ!$C$2,"")</f>
        <v/>
      </c>
      <c r="C453" s="138" t="str">
        <f>IF($F453&lt;&gt;"",IF($I$1="企業コード3桁",LEFT(登録済データ!$C$3,3),LEFT(登録済データ!$C$3,6)),"")</f>
        <v/>
      </c>
      <c r="D453" s="138"/>
      <c r="E453" s="139" t="str">
        <f>IF(登録済データ!$B456&lt;&gt;0,登録済データ!C456,"")</f>
        <v/>
      </c>
      <c r="F453" s="139" t="str">
        <f>IF(登録済データ!$B456&lt;&gt;0,登録済データ!D456,"")</f>
        <v/>
      </c>
      <c r="G453" s="130" t="str">
        <f>IF(登録済データ!$B456&lt;&gt;0,登録済データ!E456,"")</f>
        <v/>
      </c>
      <c r="H453" s="125" t="str">
        <f>IF(登録済データ!$B456&lt;&gt;0,IF(登録済データ!F456&lt;&gt;"",登録済データ!F456,""),"")</f>
        <v/>
      </c>
      <c r="I453" s="125" t="str">
        <f>IF(登録済データ!$B456&lt;&gt;0,IF(登録済データ!G456&lt;&gt;"",登録済データ!G456,""),"")</f>
        <v/>
      </c>
      <c r="J453" s="125" t="str">
        <f>IF(登録済データ!$B456&lt;&gt;0,IF(登録済データ!H456&lt;&gt;"",登録済データ!H456,""),"")</f>
        <v/>
      </c>
      <c r="K453" s="125" t="str">
        <f>IF(登録済データ!$B456&lt;&gt;0,IF(登録済データ!I456&lt;&gt;"",登録済データ!I456,""),"")</f>
        <v/>
      </c>
      <c r="L453" s="117" t="str">
        <f>IF(登録済データ!$B456&lt;&gt;0,登録済データ!J456,"")</f>
        <v/>
      </c>
      <c r="M453" s="117" t="str">
        <f>IF(登録済データ!$B456&lt;&gt;0,登録済データ!K456,"")</f>
        <v/>
      </c>
      <c r="N453" s="117" t="str">
        <f>IF(登録済データ!$B456&lt;&gt;0,登録済データ!L456,"")</f>
        <v/>
      </c>
      <c r="O453" s="117" t="str">
        <f>IF(登録済データ!$B456&lt;&gt;0,登録済データ!M456,"")</f>
        <v/>
      </c>
      <c r="P453" s="117" t="str">
        <f>IF(登録済データ!$B456&lt;&gt;0,登録済データ!N456,"")</f>
        <v/>
      </c>
      <c r="Q453" s="117" t="str">
        <f>IF(登録済データ!$B456&lt;&gt;0,登録済データ!O456,"")</f>
        <v/>
      </c>
      <c r="R453" s="117" t="str">
        <f>IF(登録済データ!$B456&lt;&gt;0,登録済データ!P456,"")</f>
        <v/>
      </c>
      <c r="S453" s="117" t="str">
        <f>IF(登録済データ!$B456&lt;&gt;0,登録済データ!Q456,"")</f>
        <v/>
      </c>
      <c r="T453" s="117" t="str">
        <f>IF(登録済データ!$B456&lt;&gt;0,登録済データ!R456,"")</f>
        <v/>
      </c>
      <c r="U453" s="117" t="str">
        <f>IF(登録済データ!$B456&lt;&gt;0,登録済データ!S456,"")</f>
        <v/>
      </c>
      <c r="V453" s="117" t="str">
        <f>IF(登録済データ!$B456&lt;&gt;0,登録済データ!T456,"")</f>
        <v/>
      </c>
      <c r="W453" s="117" t="str">
        <f>IF(登録済データ!$B456&lt;&gt;0,登録済データ!U456,"")</f>
        <v/>
      </c>
      <c r="X453" s="117" t="str">
        <f>IF(登録済データ!$B456&lt;&gt;0,登録済データ!V456,"")</f>
        <v/>
      </c>
      <c r="Y453" s="117" t="str">
        <f>IF(登録済データ!$B456&lt;&gt;0,登録済データ!W456,"")</f>
        <v/>
      </c>
      <c r="Z453" s="117" t="str">
        <f>IF(登録済データ!$B456&lt;&gt;0,登録済データ!X456,"")</f>
        <v/>
      </c>
      <c r="AA453" s="78" t="str">
        <f>IF($F453&lt;&gt;"",登録済データ!$C$4,"")</f>
        <v/>
      </c>
      <c r="AB453" s="78"/>
      <c r="AC453" s="78"/>
      <c r="AD453" s="117"/>
      <c r="AE453" s="78"/>
    </row>
    <row r="454" spans="1:31" s="120" customFormat="1" ht="13.5" customHeight="1">
      <c r="A454" s="37"/>
      <c r="B454" s="138" t="str">
        <f>IF($F454&lt;&gt;"",登録済データ!$C$2,"")</f>
        <v/>
      </c>
      <c r="C454" s="138" t="str">
        <f>IF($F454&lt;&gt;"",IF($I$1="企業コード3桁",LEFT(登録済データ!$C$3,3),LEFT(登録済データ!$C$3,6)),"")</f>
        <v/>
      </c>
      <c r="D454" s="138"/>
      <c r="E454" s="139" t="str">
        <f>IF(登録済データ!$B457&lt;&gt;0,登録済データ!C457,"")</f>
        <v/>
      </c>
      <c r="F454" s="139" t="str">
        <f>IF(登録済データ!$B457&lt;&gt;0,登録済データ!D457,"")</f>
        <v/>
      </c>
      <c r="G454" s="130" t="str">
        <f>IF(登録済データ!$B457&lt;&gt;0,登録済データ!E457,"")</f>
        <v/>
      </c>
      <c r="H454" s="125" t="str">
        <f>IF(登録済データ!$B457&lt;&gt;0,IF(登録済データ!F457&lt;&gt;"",登録済データ!F457,""),"")</f>
        <v/>
      </c>
      <c r="I454" s="125" t="str">
        <f>IF(登録済データ!$B457&lt;&gt;0,IF(登録済データ!G457&lt;&gt;"",登録済データ!G457,""),"")</f>
        <v/>
      </c>
      <c r="J454" s="125" t="str">
        <f>IF(登録済データ!$B457&lt;&gt;0,IF(登録済データ!H457&lt;&gt;"",登録済データ!H457,""),"")</f>
        <v/>
      </c>
      <c r="K454" s="125" t="str">
        <f>IF(登録済データ!$B457&lt;&gt;0,IF(登録済データ!I457&lt;&gt;"",登録済データ!I457,""),"")</f>
        <v/>
      </c>
      <c r="L454" s="117" t="str">
        <f>IF(登録済データ!$B457&lt;&gt;0,登録済データ!J457,"")</f>
        <v/>
      </c>
      <c r="M454" s="117" t="str">
        <f>IF(登録済データ!$B457&lt;&gt;0,登録済データ!K457,"")</f>
        <v/>
      </c>
      <c r="N454" s="117" t="str">
        <f>IF(登録済データ!$B457&lt;&gt;0,登録済データ!L457,"")</f>
        <v/>
      </c>
      <c r="O454" s="117" t="str">
        <f>IF(登録済データ!$B457&lt;&gt;0,登録済データ!M457,"")</f>
        <v/>
      </c>
      <c r="P454" s="117" t="str">
        <f>IF(登録済データ!$B457&lt;&gt;0,登録済データ!N457,"")</f>
        <v/>
      </c>
      <c r="Q454" s="117" t="str">
        <f>IF(登録済データ!$B457&lt;&gt;0,登録済データ!O457,"")</f>
        <v/>
      </c>
      <c r="R454" s="117" t="str">
        <f>IF(登録済データ!$B457&lt;&gt;0,登録済データ!P457,"")</f>
        <v/>
      </c>
      <c r="S454" s="117" t="str">
        <f>IF(登録済データ!$B457&lt;&gt;0,登録済データ!Q457,"")</f>
        <v/>
      </c>
      <c r="T454" s="117" t="str">
        <f>IF(登録済データ!$B457&lt;&gt;0,登録済データ!R457,"")</f>
        <v/>
      </c>
      <c r="U454" s="117" t="str">
        <f>IF(登録済データ!$B457&lt;&gt;0,登録済データ!S457,"")</f>
        <v/>
      </c>
      <c r="V454" s="117" t="str">
        <f>IF(登録済データ!$B457&lt;&gt;0,登録済データ!T457,"")</f>
        <v/>
      </c>
      <c r="W454" s="117" t="str">
        <f>IF(登録済データ!$B457&lt;&gt;0,登録済データ!U457,"")</f>
        <v/>
      </c>
      <c r="X454" s="117" t="str">
        <f>IF(登録済データ!$B457&lt;&gt;0,登録済データ!V457,"")</f>
        <v/>
      </c>
      <c r="Y454" s="117" t="str">
        <f>IF(登録済データ!$B457&lt;&gt;0,登録済データ!W457,"")</f>
        <v/>
      </c>
      <c r="Z454" s="117" t="str">
        <f>IF(登録済データ!$B457&lt;&gt;0,登録済データ!X457,"")</f>
        <v/>
      </c>
      <c r="AA454" s="78" t="str">
        <f>IF($F454&lt;&gt;"",登録済データ!$C$4,"")</f>
        <v/>
      </c>
      <c r="AB454" s="78"/>
      <c r="AC454" s="78"/>
      <c r="AD454" s="117"/>
      <c r="AE454" s="78"/>
    </row>
    <row r="455" spans="1:31" s="120" customFormat="1" ht="13.5" customHeight="1">
      <c r="A455" s="37"/>
      <c r="B455" s="138" t="str">
        <f>IF($F455&lt;&gt;"",登録済データ!$C$2,"")</f>
        <v/>
      </c>
      <c r="C455" s="138" t="str">
        <f>IF($F455&lt;&gt;"",IF($I$1="企業コード3桁",LEFT(登録済データ!$C$3,3),LEFT(登録済データ!$C$3,6)),"")</f>
        <v/>
      </c>
      <c r="D455" s="138"/>
      <c r="E455" s="139" t="str">
        <f>IF(登録済データ!$B458&lt;&gt;0,登録済データ!C458,"")</f>
        <v/>
      </c>
      <c r="F455" s="139" t="str">
        <f>IF(登録済データ!$B458&lt;&gt;0,登録済データ!D458,"")</f>
        <v/>
      </c>
      <c r="G455" s="130" t="str">
        <f>IF(登録済データ!$B458&lt;&gt;0,登録済データ!E458,"")</f>
        <v/>
      </c>
      <c r="H455" s="125" t="str">
        <f>IF(登録済データ!$B458&lt;&gt;0,IF(登録済データ!F458&lt;&gt;"",登録済データ!F458,""),"")</f>
        <v/>
      </c>
      <c r="I455" s="125" t="str">
        <f>IF(登録済データ!$B458&lt;&gt;0,IF(登録済データ!G458&lt;&gt;"",登録済データ!G458,""),"")</f>
        <v/>
      </c>
      <c r="J455" s="125" t="str">
        <f>IF(登録済データ!$B458&lt;&gt;0,IF(登録済データ!H458&lt;&gt;"",登録済データ!H458,""),"")</f>
        <v/>
      </c>
      <c r="K455" s="125" t="str">
        <f>IF(登録済データ!$B458&lt;&gt;0,IF(登録済データ!I458&lt;&gt;"",登録済データ!I458,""),"")</f>
        <v/>
      </c>
      <c r="L455" s="117" t="str">
        <f>IF(登録済データ!$B458&lt;&gt;0,登録済データ!J458,"")</f>
        <v/>
      </c>
      <c r="M455" s="117" t="str">
        <f>IF(登録済データ!$B458&lt;&gt;0,登録済データ!K458,"")</f>
        <v/>
      </c>
      <c r="N455" s="117" t="str">
        <f>IF(登録済データ!$B458&lt;&gt;0,登録済データ!L458,"")</f>
        <v/>
      </c>
      <c r="O455" s="117" t="str">
        <f>IF(登録済データ!$B458&lt;&gt;0,登録済データ!M458,"")</f>
        <v/>
      </c>
      <c r="P455" s="117" t="str">
        <f>IF(登録済データ!$B458&lt;&gt;0,登録済データ!N458,"")</f>
        <v/>
      </c>
      <c r="Q455" s="117" t="str">
        <f>IF(登録済データ!$B458&lt;&gt;0,登録済データ!O458,"")</f>
        <v/>
      </c>
      <c r="R455" s="117" t="str">
        <f>IF(登録済データ!$B458&lt;&gt;0,登録済データ!P458,"")</f>
        <v/>
      </c>
      <c r="S455" s="117" t="str">
        <f>IF(登録済データ!$B458&lt;&gt;0,登録済データ!Q458,"")</f>
        <v/>
      </c>
      <c r="T455" s="117" t="str">
        <f>IF(登録済データ!$B458&lt;&gt;0,登録済データ!R458,"")</f>
        <v/>
      </c>
      <c r="U455" s="117" t="str">
        <f>IF(登録済データ!$B458&lt;&gt;0,登録済データ!S458,"")</f>
        <v/>
      </c>
      <c r="V455" s="117" t="str">
        <f>IF(登録済データ!$B458&lt;&gt;0,登録済データ!T458,"")</f>
        <v/>
      </c>
      <c r="W455" s="117" t="str">
        <f>IF(登録済データ!$B458&lt;&gt;0,登録済データ!U458,"")</f>
        <v/>
      </c>
      <c r="X455" s="117" t="str">
        <f>IF(登録済データ!$B458&lt;&gt;0,登録済データ!V458,"")</f>
        <v/>
      </c>
      <c r="Y455" s="117" t="str">
        <f>IF(登録済データ!$B458&lt;&gt;0,登録済データ!W458,"")</f>
        <v/>
      </c>
      <c r="Z455" s="117" t="str">
        <f>IF(登録済データ!$B458&lt;&gt;0,登録済データ!X458,"")</f>
        <v/>
      </c>
      <c r="AA455" s="78" t="str">
        <f>IF($F455&lt;&gt;"",登録済データ!$C$4,"")</f>
        <v/>
      </c>
      <c r="AB455" s="78"/>
      <c r="AC455" s="78"/>
      <c r="AD455" s="117"/>
      <c r="AE455" s="78"/>
    </row>
    <row r="456" spans="1:31" s="120" customFormat="1" ht="13.5" customHeight="1">
      <c r="A456" s="37"/>
      <c r="B456" s="138" t="str">
        <f>IF($F456&lt;&gt;"",登録済データ!$C$2,"")</f>
        <v/>
      </c>
      <c r="C456" s="138" t="str">
        <f>IF($F456&lt;&gt;"",IF($I$1="企業コード3桁",LEFT(登録済データ!$C$3,3),LEFT(登録済データ!$C$3,6)),"")</f>
        <v/>
      </c>
      <c r="D456" s="138"/>
      <c r="E456" s="139" t="str">
        <f>IF(登録済データ!$B459&lt;&gt;0,登録済データ!C459,"")</f>
        <v/>
      </c>
      <c r="F456" s="139" t="str">
        <f>IF(登録済データ!$B459&lt;&gt;0,登録済データ!D459,"")</f>
        <v/>
      </c>
      <c r="G456" s="130" t="str">
        <f>IF(登録済データ!$B459&lt;&gt;0,登録済データ!E459,"")</f>
        <v/>
      </c>
      <c r="H456" s="125" t="str">
        <f>IF(登録済データ!$B459&lt;&gt;0,IF(登録済データ!F459&lt;&gt;"",登録済データ!F459,""),"")</f>
        <v/>
      </c>
      <c r="I456" s="125" t="str">
        <f>IF(登録済データ!$B459&lt;&gt;0,IF(登録済データ!G459&lt;&gt;"",登録済データ!G459,""),"")</f>
        <v/>
      </c>
      <c r="J456" s="125" t="str">
        <f>IF(登録済データ!$B459&lt;&gt;0,IF(登録済データ!H459&lt;&gt;"",登録済データ!H459,""),"")</f>
        <v/>
      </c>
      <c r="K456" s="125" t="str">
        <f>IF(登録済データ!$B459&lt;&gt;0,IF(登録済データ!I459&lt;&gt;"",登録済データ!I459,""),"")</f>
        <v/>
      </c>
      <c r="L456" s="117" t="str">
        <f>IF(登録済データ!$B459&lt;&gt;0,登録済データ!J459,"")</f>
        <v/>
      </c>
      <c r="M456" s="117" t="str">
        <f>IF(登録済データ!$B459&lt;&gt;0,登録済データ!K459,"")</f>
        <v/>
      </c>
      <c r="N456" s="117" t="str">
        <f>IF(登録済データ!$B459&lt;&gt;0,登録済データ!L459,"")</f>
        <v/>
      </c>
      <c r="O456" s="117" t="str">
        <f>IF(登録済データ!$B459&lt;&gt;0,登録済データ!M459,"")</f>
        <v/>
      </c>
      <c r="P456" s="117" t="str">
        <f>IF(登録済データ!$B459&lt;&gt;0,登録済データ!N459,"")</f>
        <v/>
      </c>
      <c r="Q456" s="117" t="str">
        <f>IF(登録済データ!$B459&lt;&gt;0,登録済データ!O459,"")</f>
        <v/>
      </c>
      <c r="R456" s="117" t="str">
        <f>IF(登録済データ!$B459&lt;&gt;0,登録済データ!P459,"")</f>
        <v/>
      </c>
      <c r="S456" s="117" t="str">
        <f>IF(登録済データ!$B459&lt;&gt;0,登録済データ!Q459,"")</f>
        <v/>
      </c>
      <c r="T456" s="117" t="str">
        <f>IF(登録済データ!$B459&lt;&gt;0,登録済データ!R459,"")</f>
        <v/>
      </c>
      <c r="U456" s="117" t="str">
        <f>IF(登録済データ!$B459&lt;&gt;0,登録済データ!S459,"")</f>
        <v/>
      </c>
      <c r="V456" s="117" t="str">
        <f>IF(登録済データ!$B459&lt;&gt;0,登録済データ!T459,"")</f>
        <v/>
      </c>
      <c r="W456" s="117" t="str">
        <f>IF(登録済データ!$B459&lt;&gt;0,登録済データ!U459,"")</f>
        <v/>
      </c>
      <c r="X456" s="117" t="str">
        <f>IF(登録済データ!$B459&lt;&gt;0,登録済データ!V459,"")</f>
        <v/>
      </c>
      <c r="Y456" s="117" t="str">
        <f>IF(登録済データ!$B459&lt;&gt;0,登録済データ!W459,"")</f>
        <v/>
      </c>
      <c r="Z456" s="117" t="str">
        <f>IF(登録済データ!$B459&lt;&gt;0,登録済データ!X459,"")</f>
        <v/>
      </c>
      <c r="AA456" s="78" t="str">
        <f>IF($F456&lt;&gt;"",登録済データ!$C$4,"")</f>
        <v/>
      </c>
      <c r="AB456" s="78"/>
      <c r="AC456" s="78"/>
      <c r="AD456" s="117"/>
      <c r="AE456" s="78"/>
    </row>
    <row r="457" spans="1:31" s="120" customFormat="1" ht="13.5" customHeight="1">
      <c r="A457" s="37"/>
      <c r="B457" s="138" t="str">
        <f>IF($F457&lt;&gt;"",登録済データ!$C$2,"")</f>
        <v/>
      </c>
      <c r="C457" s="138" t="str">
        <f>IF($F457&lt;&gt;"",IF($I$1="企業コード3桁",LEFT(登録済データ!$C$3,3),LEFT(登録済データ!$C$3,6)),"")</f>
        <v/>
      </c>
      <c r="D457" s="138"/>
      <c r="E457" s="139" t="str">
        <f>IF(登録済データ!$B460&lt;&gt;0,登録済データ!C460,"")</f>
        <v/>
      </c>
      <c r="F457" s="139" t="str">
        <f>IF(登録済データ!$B460&lt;&gt;0,登録済データ!D460,"")</f>
        <v/>
      </c>
      <c r="G457" s="130" t="str">
        <f>IF(登録済データ!$B460&lt;&gt;0,登録済データ!E460,"")</f>
        <v/>
      </c>
      <c r="H457" s="125" t="str">
        <f>IF(登録済データ!$B460&lt;&gt;0,IF(登録済データ!F460&lt;&gt;"",登録済データ!F460,""),"")</f>
        <v/>
      </c>
      <c r="I457" s="125" t="str">
        <f>IF(登録済データ!$B460&lt;&gt;0,IF(登録済データ!G460&lt;&gt;"",登録済データ!G460,""),"")</f>
        <v/>
      </c>
      <c r="J457" s="125" t="str">
        <f>IF(登録済データ!$B460&lt;&gt;0,IF(登録済データ!H460&lt;&gt;"",登録済データ!H460,""),"")</f>
        <v/>
      </c>
      <c r="K457" s="125" t="str">
        <f>IF(登録済データ!$B460&lt;&gt;0,IF(登録済データ!I460&lt;&gt;"",登録済データ!I460,""),"")</f>
        <v/>
      </c>
      <c r="L457" s="117" t="str">
        <f>IF(登録済データ!$B460&lt;&gt;0,登録済データ!J460,"")</f>
        <v/>
      </c>
      <c r="M457" s="117" t="str">
        <f>IF(登録済データ!$B460&lt;&gt;0,登録済データ!K460,"")</f>
        <v/>
      </c>
      <c r="N457" s="117" t="str">
        <f>IF(登録済データ!$B460&lt;&gt;0,登録済データ!L460,"")</f>
        <v/>
      </c>
      <c r="O457" s="117" t="str">
        <f>IF(登録済データ!$B460&lt;&gt;0,登録済データ!M460,"")</f>
        <v/>
      </c>
      <c r="P457" s="117" t="str">
        <f>IF(登録済データ!$B460&lt;&gt;0,登録済データ!N460,"")</f>
        <v/>
      </c>
      <c r="Q457" s="117" t="str">
        <f>IF(登録済データ!$B460&lt;&gt;0,登録済データ!O460,"")</f>
        <v/>
      </c>
      <c r="R457" s="117" t="str">
        <f>IF(登録済データ!$B460&lt;&gt;0,登録済データ!P460,"")</f>
        <v/>
      </c>
      <c r="S457" s="117" t="str">
        <f>IF(登録済データ!$B460&lt;&gt;0,登録済データ!Q460,"")</f>
        <v/>
      </c>
      <c r="T457" s="117" t="str">
        <f>IF(登録済データ!$B460&lt;&gt;0,登録済データ!R460,"")</f>
        <v/>
      </c>
      <c r="U457" s="117" t="str">
        <f>IF(登録済データ!$B460&lt;&gt;0,登録済データ!S460,"")</f>
        <v/>
      </c>
      <c r="V457" s="117" t="str">
        <f>IF(登録済データ!$B460&lt;&gt;0,登録済データ!T460,"")</f>
        <v/>
      </c>
      <c r="W457" s="117" t="str">
        <f>IF(登録済データ!$B460&lt;&gt;0,登録済データ!U460,"")</f>
        <v/>
      </c>
      <c r="X457" s="117" t="str">
        <f>IF(登録済データ!$B460&lt;&gt;0,登録済データ!V460,"")</f>
        <v/>
      </c>
      <c r="Y457" s="117" t="str">
        <f>IF(登録済データ!$B460&lt;&gt;0,登録済データ!W460,"")</f>
        <v/>
      </c>
      <c r="Z457" s="117" t="str">
        <f>IF(登録済データ!$B460&lt;&gt;0,登録済データ!X460,"")</f>
        <v/>
      </c>
      <c r="AA457" s="78" t="str">
        <f>IF($F457&lt;&gt;"",登録済データ!$C$4,"")</f>
        <v/>
      </c>
      <c r="AB457" s="78"/>
      <c r="AC457" s="78"/>
      <c r="AD457" s="117"/>
      <c r="AE457" s="78"/>
    </row>
    <row r="458" spans="1:31" s="120" customFormat="1" ht="13.5" customHeight="1">
      <c r="A458" s="37"/>
      <c r="B458" s="138" t="str">
        <f>IF($F458&lt;&gt;"",登録済データ!$C$2,"")</f>
        <v/>
      </c>
      <c r="C458" s="138" t="str">
        <f>IF($F458&lt;&gt;"",IF($I$1="企業コード3桁",LEFT(登録済データ!$C$3,3),LEFT(登録済データ!$C$3,6)),"")</f>
        <v/>
      </c>
      <c r="D458" s="138"/>
      <c r="E458" s="139" t="str">
        <f>IF(登録済データ!$B461&lt;&gt;0,登録済データ!C461,"")</f>
        <v/>
      </c>
      <c r="F458" s="139" t="str">
        <f>IF(登録済データ!$B461&lt;&gt;0,登録済データ!D461,"")</f>
        <v/>
      </c>
      <c r="G458" s="130" t="str">
        <f>IF(登録済データ!$B461&lt;&gt;0,登録済データ!E461,"")</f>
        <v/>
      </c>
      <c r="H458" s="125" t="str">
        <f>IF(登録済データ!$B461&lt;&gt;0,IF(登録済データ!F461&lt;&gt;"",登録済データ!F461,""),"")</f>
        <v/>
      </c>
      <c r="I458" s="125" t="str">
        <f>IF(登録済データ!$B461&lt;&gt;0,IF(登録済データ!G461&lt;&gt;"",登録済データ!G461,""),"")</f>
        <v/>
      </c>
      <c r="J458" s="125" t="str">
        <f>IF(登録済データ!$B461&lt;&gt;0,IF(登録済データ!H461&lt;&gt;"",登録済データ!H461,""),"")</f>
        <v/>
      </c>
      <c r="K458" s="125" t="str">
        <f>IF(登録済データ!$B461&lt;&gt;0,IF(登録済データ!I461&lt;&gt;"",登録済データ!I461,""),"")</f>
        <v/>
      </c>
      <c r="L458" s="117" t="str">
        <f>IF(登録済データ!$B461&lt;&gt;0,登録済データ!J461,"")</f>
        <v/>
      </c>
      <c r="M458" s="117" t="str">
        <f>IF(登録済データ!$B461&lt;&gt;0,登録済データ!K461,"")</f>
        <v/>
      </c>
      <c r="N458" s="117" t="str">
        <f>IF(登録済データ!$B461&lt;&gt;0,登録済データ!L461,"")</f>
        <v/>
      </c>
      <c r="O458" s="117" t="str">
        <f>IF(登録済データ!$B461&lt;&gt;0,登録済データ!M461,"")</f>
        <v/>
      </c>
      <c r="P458" s="117" t="str">
        <f>IF(登録済データ!$B461&lt;&gt;0,登録済データ!N461,"")</f>
        <v/>
      </c>
      <c r="Q458" s="117" t="str">
        <f>IF(登録済データ!$B461&lt;&gt;0,登録済データ!O461,"")</f>
        <v/>
      </c>
      <c r="R458" s="117" t="str">
        <f>IF(登録済データ!$B461&lt;&gt;0,登録済データ!P461,"")</f>
        <v/>
      </c>
      <c r="S458" s="117" t="str">
        <f>IF(登録済データ!$B461&lt;&gt;0,登録済データ!Q461,"")</f>
        <v/>
      </c>
      <c r="T458" s="117" t="str">
        <f>IF(登録済データ!$B461&lt;&gt;0,登録済データ!R461,"")</f>
        <v/>
      </c>
      <c r="U458" s="117" t="str">
        <f>IF(登録済データ!$B461&lt;&gt;0,登録済データ!S461,"")</f>
        <v/>
      </c>
      <c r="V458" s="117" t="str">
        <f>IF(登録済データ!$B461&lt;&gt;0,登録済データ!T461,"")</f>
        <v/>
      </c>
      <c r="W458" s="117" t="str">
        <f>IF(登録済データ!$B461&lt;&gt;0,登録済データ!U461,"")</f>
        <v/>
      </c>
      <c r="X458" s="117" t="str">
        <f>IF(登録済データ!$B461&lt;&gt;0,登録済データ!V461,"")</f>
        <v/>
      </c>
      <c r="Y458" s="117" t="str">
        <f>IF(登録済データ!$B461&lt;&gt;0,登録済データ!W461,"")</f>
        <v/>
      </c>
      <c r="Z458" s="117" t="str">
        <f>IF(登録済データ!$B461&lt;&gt;0,登録済データ!X461,"")</f>
        <v/>
      </c>
      <c r="AA458" s="78" t="str">
        <f>IF($F458&lt;&gt;"",登録済データ!$C$4,"")</f>
        <v/>
      </c>
      <c r="AB458" s="78"/>
      <c r="AC458" s="78"/>
      <c r="AD458" s="117"/>
      <c r="AE458" s="78"/>
    </row>
    <row r="459" spans="1:31" s="120" customFormat="1" ht="13.5" customHeight="1">
      <c r="A459" s="37"/>
      <c r="B459" s="138" t="str">
        <f>IF($F459&lt;&gt;"",登録済データ!$C$2,"")</f>
        <v/>
      </c>
      <c r="C459" s="138" t="str">
        <f>IF($F459&lt;&gt;"",IF($I$1="企業コード3桁",LEFT(登録済データ!$C$3,3),LEFT(登録済データ!$C$3,6)),"")</f>
        <v/>
      </c>
      <c r="D459" s="138"/>
      <c r="E459" s="139" t="str">
        <f>IF(登録済データ!$B462&lt;&gt;0,登録済データ!C462,"")</f>
        <v/>
      </c>
      <c r="F459" s="139" t="str">
        <f>IF(登録済データ!$B462&lt;&gt;0,登録済データ!D462,"")</f>
        <v/>
      </c>
      <c r="G459" s="130" t="str">
        <f>IF(登録済データ!$B462&lt;&gt;0,登録済データ!E462,"")</f>
        <v/>
      </c>
      <c r="H459" s="125" t="str">
        <f>IF(登録済データ!$B462&lt;&gt;0,IF(登録済データ!F462&lt;&gt;"",登録済データ!F462,""),"")</f>
        <v/>
      </c>
      <c r="I459" s="125" t="str">
        <f>IF(登録済データ!$B462&lt;&gt;0,IF(登録済データ!G462&lt;&gt;"",登録済データ!G462,""),"")</f>
        <v/>
      </c>
      <c r="J459" s="125" t="str">
        <f>IF(登録済データ!$B462&lt;&gt;0,IF(登録済データ!H462&lt;&gt;"",登録済データ!H462,""),"")</f>
        <v/>
      </c>
      <c r="K459" s="125" t="str">
        <f>IF(登録済データ!$B462&lt;&gt;0,IF(登録済データ!I462&lt;&gt;"",登録済データ!I462,""),"")</f>
        <v/>
      </c>
      <c r="L459" s="117" t="str">
        <f>IF(登録済データ!$B462&lt;&gt;0,登録済データ!J462,"")</f>
        <v/>
      </c>
      <c r="M459" s="117" t="str">
        <f>IF(登録済データ!$B462&lt;&gt;0,登録済データ!K462,"")</f>
        <v/>
      </c>
      <c r="N459" s="117" t="str">
        <f>IF(登録済データ!$B462&lt;&gt;0,登録済データ!L462,"")</f>
        <v/>
      </c>
      <c r="O459" s="117" t="str">
        <f>IF(登録済データ!$B462&lt;&gt;0,登録済データ!M462,"")</f>
        <v/>
      </c>
      <c r="P459" s="117" t="str">
        <f>IF(登録済データ!$B462&lt;&gt;0,登録済データ!N462,"")</f>
        <v/>
      </c>
      <c r="Q459" s="117" t="str">
        <f>IF(登録済データ!$B462&lt;&gt;0,登録済データ!O462,"")</f>
        <v/>
      </c>
      <c r="R459" s="117" t="str">
        <f>IF(登録済データ!$B462&lt;&gt;0,登録済データ!P462,"")</f>
        <v/>
      </c>
      <c r="S459" s="117" t="str">
        <f>IF(登録済データ!$B462&lt;&gt;0,登録済データ!Q462,"")</f>
        <v/>
      </c>
      <c r="T459" s="117" t="str">
        <f>IF(登録済データ!$B462&lt;&gt;0,登録済データ!R462,"")</f>
        <v/>
      </c>
      <c r="U459" s="117" t="str">
        <f>IF(登録済データ!$B462&lt;&gt;0,登録済データ!S462,"")</f>
        <v/>
      </c>
      <c r="V459" s="117" t="str">
        <f>IF(登録済データ!$B462&lt;&gt;0,登録済データ!T462,"")</f>
        <v/>
      </c>
      <c r="W459" s="117" t="str">
        <f>IF(登録済データ!$B462&lt;&gt;0,登録済データ!U462,"")</f>
        <v/>
      </c>
      <c r="X459" s="117" t="str">
        <f>IF(登録済データ!$B462&lt;&gt;0,登録済データ!V462,"")</f>
        <v/>
      </c>
      <c r="Y459" s="117" t="str">
        <f>IF(登録済データ!$B462&lt;&gt;0,登録済データ!W462,"")</f>
        <v/>
      </c>
      <c r="Z459" s="117" t="str">
        <f>IF(登録済データ!$B462&lt;&gt;0,登録済データ!X462,"")</f>
        <v/>
      </c>
      <c r="AA459" s="78" t="str">
        <f>IF($F459&lt;&gt;"",登録済データ!$C$4,"")</f>
        <v/>
      </c>
      <c r="AB459" s="78"/>
      <c r="AC459" s="78"/>
      <c r="AD459" s="117"/>
      <c r="AE459" s="78"/>
    </row>
    <row r="460" spans="1:31" s="120" customFormat="1" ht="13.5" customHeight="1">
      <c r="A460" s="37"/>
      <c r="B460" s="138" t="str">
        <f>IF($F460&lt;&gt;"",登録済データ!$C$2,"")</f>
        <v/>
      </c>
      <c r="C460" s="138" t="str">
        <f>IF($F460&lt;&gt;"",IF($I$1="企業コード3桁",LEFT(登録済データ!$C$3,3),LEFT(登録済データ!$C$3,6)),"")</f>
        <v/>
      </c>
      <c r="D460" s="138"/>
      <c r="E460" s="139" t="str">
        <f>IF(登録済データ!$B463&lt;&gt;0,登録済データ!C463,"")</f>
        <v/>
      </c>
      <c r="F460" s="139" t="str">
        <f>IF(登録済データ!$B463&lt;&gt;0,登録済データ!D463,"")</f>
        <v/>
      </c>
      <c r="G460" s="130" t="str">
        <f>IF(登録済データ!$B463&lt;&gt;0,登録済データ!E463,"")</f>
        <v/>
      </c>
      <c r="H460" s="125" t="str">
        <f>IF(登録済データ!$B463&lt;&gt;0,IF(登録済データ!F463&lt;&gt;"",登録済データ!F463,""),"")</f>
        <v/>
      </c>
      <c r="I460" s="125" t="str">
        <f>IF(登録済データ!$B463&lt;&gt;0,IF(登録済データ!G463&lt;&gt;"",登録済データ!G463,""),"")</f>
        <v/>
      </c>
      <c r="J460" s="125" t="str">
        <f>IF(登録済データ!$B463&lt;&gt;0,IF(登録済データ!H463&lt;&gt;"",登録済データ!H463,""),"")</f>
        <v/>
      </c>
      <c r="K460" s="125" t="str">
        <f>IF(登録済データ!$B463&lt;&gt;0,IF(登録済データ!I463&lt;&gt;"",登録済データ!I463,""),"")</f>
        <v/>
      </c>
      <c r="L460" s="117" t="str">
        <f>IF(登録済データ!$B463&lt;&gt;0,登録済データ!J463,"")</f>
        <v/>
      </c>
      <c r="M460" s="117" t="str">
        <f>IF(登録済データ!$B463&lt;&gt;0,登録済データ!K463,"")</f>
        <v/>
      </c>
      <c r="N460" s="117" t="str">
        <f>IF(登録済データ!$B463&lt;&gt;0,登録済データ!L463,"")</f>
        <v/>
      </c>
      <c r="O460" s="117" t="str">
        <f>IF(登録済データ!$B463&lt;&gt;0,登録済データ!M463,"")</f>
        <v/>
      </c>
      <c r="P460" s="117" t="str">
        <f>IF(登録済データ!$B463&lt;&gt;0,登録済データ!N463,"")</f>
        <v/>
      </c>
      <c r="Q460" s="117" t="str">
        <f>IF(登録済データ!$B463&lt;&gt;0,登録済データ!O463,"")</f>
        <v/>
      </c>
      <c r="R460" s="117" t="str">
        <f>IF(登録済データ!$B463&lt;&gt;0,登録済データ!P463,"")</f>
        <v/>
      </c>
      <c r="S460" s="117" t="str">
        <f>IF(登録済データ!$B463&lt;&gt;0,登録済データ!Q463,"")</f>
        <v/>
      </c>
      <c r="T460" s="117" t="str">
        <f>IF(登録済データ!$B463&lt;&gt;0,登録済データ!R463,"")</f>
        <v/>
      </c>
      <c r="U460" s="117" t="str">
        <f>IF(登録済データ!$B463&lt;&gt;0,登録済データ!S463,"")</f>
        <v/>
      </c>
      <c r="V460" s="117" t="str">
        <f>IF(登録済データ!$B463&lt;&gt;0,登録済データ!T463,"")</f>
        <v/>
      </c>
      <c r="W460" s="117" t="str">
        <f>IF(登録済データ!$B463&lt;&gt;0,登録済データ!U463,"")</f>
        <v/>
      </c>
      <c r="X460" s="117" t="str">
        <f>IF(登録済データ!$B463&lt;&gt;0,登録済データ!V463,"")</f>
        <v/>
      </c>
      <c r="Y460" s="117" t="str">
        <f>IF(登録済データ!$B463&lt;&gt;0,登録済データ!W463,"")</f>
        <v/>
      </c>
      <c r="Z460" s="117" t="str">
        <f>IF(登録済データ!$B463&lt;&gt;0,登録済データ!X463,"")</f>
        <v/>
      </c>
      <c r="AA460" s="78" t="str">
        <f>IF($F460&lt;&gt;"",登録済データ!$C$4,"")</f>
        <v/>
      </c>
      <c r="AB460" s="78"/>
      <c r="AC460" s="78"/>
      <c r="AD460" s="117"/>
      <c r="AE460" s="78"/>
    </row>
    <row r="461" spans="1:31" s="120" customFormat="1" ht="13.5" customHeight="1">
      <c r="A461" s="37"/>
      <c r="B461" s="138" t="str">
        <f>IF($F461&lt;&gt;"",登録済データ!$C$2,"")</f>
        <v/>
      </c>
      <c r="C461" s="138" t="str">
        <f>IF($F461&lt;&gt;"",IF($I$1="企業コード3桁",LEFT(登録済データ!$C$3,3),LEFT(登録済データ!$C$3,6)),"")</f>
        <v/>
      </c>
      <c r="D461" s="138"/>
      <c r="E461" s="139" t="str">
        <f>IF(登録済データ!$B464&lt;&gt;0,登録済データ!C464,"")</f>
        <v/>
      </c>
      <c r="F461" s="139" t="str">
        <f>IF(登録済データ!$B464&lt;&gt;0,登録済データ!D464,"")</f>
        <v/>
      </c>
      <c r="G461" s="130" t="str">
        <f>IF(登録済データ!$B464&lt;&gt;0,登録済データ!E464,"")</f>
        <v/>
      </c>
      <c r="H461" s="125" t="str">
        <f>IF(登録済データ!$B464&lt;&gt;0,IF(登録済データ!F464&lt;&gt;"",登録済データ!F464,""),"")</f>
        <v/>
      </c>
      <c r="I461" s="125" t="str">
        <f>IF(登録済データ!$B464&lt;&gt;0,IF(登録済データ!G464&lt;&gt;"",登録済データ!G464,""),"")</f>
        <v/>
      </c>
      <c r="J461" s="125" t="str">
        <f>IF(登録済データ!$B464&lt;&gt;0,IF(登録済データ!H464&lt;&gt;"",登録済データ!H464,""),"")</f>
        <v/>
      </c>
      <c r="K461" s="125" t="str">
        <f>IF(登録済データ!$B464&lt;&gt;0,IF(登録済データ!I464&lt;&gt;"",登録済データ!I464,""),"")</f>
        <v/>
      </c>
      <c r="L461" s="117" t="str">
        <f>IF(登録済データ!$B464&lt;&gt;0,登録済データ!J464,"")</f>
        <v/>
      </c>
      <c r="M461" s="117" t="str">
        <f>IF(登録済データ!$B464&lt;&gt;0,登録済データ!K464,"")</f>
        <v/>
      </c>
      <c r="N461" s="117" t="str">
        <f>IF(登録済データ!$B464&lt;&gt;0,登録済データ!L464,"")</f>
        <v/>
      </c>
      <c r="O461" s="117" t="str">
        <f>IF(登録済データ!$B464&lt;&gt;0,登録済データ!M464,"")</f>
        <v/>
      </c>
      <c r="P461" s="117" t="str">
        <f>IF(登録済データ!$B464&lt;&gt;0,登録済データ!N464,"")</f>
        <v/>
      </c>
      <c r="Q461" s="117" t="str">
        <f>IF(登録済データ!$B464&lt;&gt;0,登録済データ!O464,"")</f>
        <v/>
      </c>
      <c r="R461" s="117" t="str">
        <f>IF(登録済データ!$B464&lt;&gt;0,登録済データ!P464,"")</f>
        <v/>
      </c>
      <c r="S461" s="117" t="str">
        <f>IF(登録済データ!$B464&lt;&gt;0,登録済データ!Q464,"")</f>
        <v/>
      </c>
      <c r="T461" s="117" t="str">
        <f>IF(登録済データ!$B464&lt;&gt;0,登録済データ!R464,"")</f>
        <v/>
      </c>
      <c r="U461" s="117" t="str">
        <f>IF(登録済データ!$B464&lt;&gt;0,登録済データ!S464,"")</f>
        <v/>
      </c>
      <c r="V461" s="117" t="str">
        <f>IF(登録済データ!$B464&lt;&gt;0,登録済データ!T464,"")</f>
        <v/>
      </c>
      <c r="W461" s="117" t="str">
        <f>IF(登録済データ!$B464&lt;&gt;0,登録済データ!U464,"")</f>
        <v/>
      </c>
      <c r="X461" s="117" t="str">
        <f>IF(登録済データ!$B464&lt;&gt;0,登録済データ!V464,"")</f>
        <v/>
      </c>
      <c r="Y461" s="117" t="str">
        <f>IF(登録済データ!$B464&lt;&gt;0,登録済データ!W464,"")</f>
        <v/>
      </c>
      <c r="Z461" s="117" t="str">
        <f>IF(登録済データ!$B464&lt;&gt;0,登録済データ!X464,"")</f>
        <v/>
      </c>
      <c r="AA461" s="78" t="str">
        <f>IF($F461&lt;&gt;"",登録済データ!$C$4,"")</f>
        <v/>
      </c>
      <c r="AB461" s="78"/>
      <c r="AC461" s="78"/>
      <c r="AD461" s="117"/>
      <c r="AE461" s="78"/>
    </row>
    <row r="462" spans="1:31" s="120" customFormat="1" ht="13.5" customHeight="1">
      <c r="A462" s="37"/>
      <c r="B462" s="138" t="str">
        <f>IF($F462&lt;&gt;"",登録済データ!$C$2,"")</f>
        <v/>
      </c>
      <c r="C462" s="138" t="str">
        <f>IF($F462&lt;&gt;"",IF($I$1="企業コード3桁",LEFT(登録済データ!$C$3,3),LEFT(登録済データ!$C$3,6)),"")</f>
        <v/>
      </c>
      <c r="D462" s="138"/>
      <c r="E462" s="139" t="str">
        <f>IF(登録済データ!$B465&lt;&gt;0,登録済データ!C465,"")</f>
        <v/>
      </c>
      <c r="F462" s="139" t="str">
        <f>IF(登録済データ!$B465&lt;&gt;0,登録済データ!D465,"")</f>
        <v/>
      </c>
      <c r="G462" s="130" t="str">
        <f>IF(登録済データ!$B465&lt;&gt;0,登録済データ!E465,"")</f>
        <v/>
      </c>
      <c r="H462" s="125" t="str">
        <f>IF(登録済データ!$B465&lt;&gt;0,IF(登録済データ!F465&lt;&gt;"",登録済データ!F465,""),"")</f>
        <v/>
      </c>
      <c r="I462" s="125" t="str">
        <f>IF(登録済データ!$B465&lt;&gt;0,IF(登録済データ!G465&lt;&gt;"",登録済データ!G465,""),"")</f>
        <v/>
      </c>
      <c r="J462" s="125" t="str">
        <f>IF(登録済データ!$B465&lt;&gt;0,IF(登録済データ!H465&lt;&gt;"",登録済データ!H465,""),"")</f>
        <v/>
      </c>
      <c r="K462" s="125" t="str">
        <f>IF(登録済データ!$B465&lt;&gt;0,IF(登録済データ!I465&lt;&gt;"",登録済データ!I465,""),"")</f>
        <v/>
      </c>
      <c r="L462" s="117" t="str">
        <f>IF(登録済データ!$B465&lt;&gt;0,登録済データ!J465,"")</f>
        <v/>
      </c>
      <c r="M462" s="117" t="str">
        <f>IF(登録済データ!$B465&lt;&gt;0,登録済データ!K465,"")</f>
        <v/>
      </c>
      <c r="N462" s="117" t="str">
        <f>IF(登録済データ!$B465&lt;&gt;0,登録済データ!L465,"")</f>
        <v/>
      </c>
      <c r="O462" s="117" t="str">
        <f>IF(登録済データ!$B465&lt;&gt;0,登録済データ!M465,"")</f>
        <v/>
      </c>
      <c r="P462" s="117" t="str">
        <f>IF(登録済データ!$B465&lt;&gt;0,登録済データ!N465,"")</f>
        <v/>
      </c>
      <c r="Q462" s="117" t="str">
        <f>IF(登録済データ!$B465&lt;&gt;0,登録済データ!O465,"")</f>
        <v/>
      </c>
      <c r="R462" s="117" t="str">
        <f>IF(登録済データ!$B465&lt;&gt;0,登録済データ!P465,"")</f>
        <v/>
      </c>
      <c r="S462" s="117" t="str">
        <f>IF(登録済データ!$B465&lt;&gt;0,登録済データ!Q465,"")</f>
        <v/>
      </c>
      <c r="T462" s="117" t="str">
        <f>IF(登録済データ!$B465&lt;&gt;0,登録済データ!R465,"")</f>
        <v/>
      </c>
      <c r="U462" s="117" t="str">
        <f>IF(登録済データ!$B465&lt;&gt;0,登録済データ!S465,"")</f>
        <v/>
      </c>
      <c r="V462" s="117" t="str">
        <f>IF(登録済データ!$B465&lt;&gt;0,登録済データ!T465,"")</f>
        <v/>
      </c>
      <c r="W462" s="117" t="str">
        <f>IF(登録済データ!$B465&lt;&gt;0,登録済データ!U465,"")</f>
        <v/>
      </c>
      <c r="X462" s="117" t="str">
        <f>IF(登録済データ!$B465&lt;&gt;0,登録済データ!V465,"")</f>
        <v/>
      </c>
      <c r="Y462" s="117" t="str">
        <f>IF(登録済データ!$B465&lt;&gt;0,登録済データ!W465,"")</f>
        <v/>
      </c>
      <c r="Z462" s="117" t="str">
        <f>IF(登録済データ!$B465&lt;&gt;0,登録済データ!X465,"")</f>
        <v/>
      </c>
      <c r="AA462" s="78" t="str">
        <f>IF($F462&lt;&gt;"",登録済データ!$C$4,"")</f>
        <v/>
      </c>
      <c r="AB462" s="78"/>
      <c r="AC462" s="78"/>
      <c r="AD462" s="117"/>
      <c r="AE462" s="78"/>
    </row>
    <row r="463" spans="1:31" s="120" customFormat="1" ht="13.5" customHeight="1">
      <c r="A463" s="37"/>
      <c r="B463" s="138" t="str">
        <f>IF($F463&lt;&gt;"",登録済データ!$C$2,"")</f>
        <v/>
      </c>
      <c r="C463" s="138" t="str">
        <f>IF($F463&lt;&gt;"",IF($I$1="企業コード3桁",LEFT(登録済データ!$C$3,3),LEFT(登録済データ!$C$3,6)),"")</f>
        <v/>
      </c>
      <c r="D463" s="138"/>
      <c r="E463" s="139" t="str">
        <f>IF(登録済データ!$B466&lt;&gt;0,登録済データ!C466,"")</f>
        <v/>
      </c>
      <c r="F463" s="139" t="str">
        <f>IF(登録済データ!$B466&lt;&gt;0,登録済データ!D466,"")</f>
        <v/>
      </c>
      <c r="G463" s="130" t="str">
        <f>IF(登録済データ!$B466&lt;&gt;0,登録済データ!E466,"")</f>
        <v/>
      </c>
      <c r="H463" s="125" t="str">
        <f>IF(登録済データ!$B466&lt;&gt;0,IF(登録済データ!F466&lt;&gt;"",登録済データ!F466,""),"")</f>
        <v/>
      </c>
      <c r="I463" s="125" t="str">
        <f>IF(登録済データ!$B466&lt;&gt;0,IF(登録済データ!G466&lt;&gt;"",登録済データ!G466,""),"")</f>
        <v/>
      </c>
      <c r="J463" s="125" t="str">
        <f>IF(登録済データ!$B466&lt;&gt;0,IF(登録済データ!H466&lt;&gt;"",登録済データ!H466,""),"")</f>
        <v/>
      </c>
      <c r="K463" s="125" t="str">
        <f>IF(登録済データ!$B466&lt;&gt;0,IF(登録済データ!I466&lt;&gt;"",登録済データ!I466,""),"")</f>
        <v/>
      </c>
      <c r="L463" s="117" t="str">
        <f>IF(登録済データ!$B466&lt;&gt;0,登録済データ!J466,"")</f>
        <v/>
      </c>
      <c r="M463" s="117" t="str">
        <f>IF(登録済データ!$B466&lt;&gt;0,登録済データ!K466,"")</f>
        <v/>
      </c>
      <c r="N463" s="117" t="str">
        <f>IF(登録済データ!$B466&lt;&gt;0,登録済データ!L466,"")</f>
        <v/>
      </c>
      <c r="O463" s="117" t="str">
        <f>IF(登録済データ!$B466&lt;&gt;0,登録済データ!M466,"")</f>
        <v/>
      </c>
      <c r="P463" s="117" t="str">
        <f>IF(登録済データ!$B466&lt;&gt;0,登録済データ!N466,"")</f>
        <v/>
      </c>
      <c r="Q463" s="117" t="str">
        <f>IF(登録済データ!$B466&lt;&gt;0,登録済データ!O466,"")</f>
        <v/>
      </c>
      <c r="R463" s="117" t="str">
        <f>IF(登録済データ!$B466&lt;&gt;0,登録済データ!P466,"")</f>
        <v/>
      </c>
      <c r="S463" s="117" t="str">
        <f>IF(登録済データ!$B466&lt;&gt;0,登録済データ!Q466,"")</f>
        <v/>
      </c>
      <c r="T463" s="117" t="str">
        <f>IF(登録済データ!$B466&lt;&gt;0,登録済データ!R466,"")</f>
        <v/>
      </c>
      <c r="U463" s="117" t="str">
        <f>IF(登録済データ!$B466&lt;&gt;0,登録済データ!S466,"")</f>
        <v/>
      </c>
      <c r="V463" s="117" t="str">
        <f>IF(登録済データ!$B466&lt;&gt;0,登録済データ!T466,"")</f>
        <v/>
      </c>
      <c r="W463" s="117" t="str">
        <f>IF(登録済データ!$B466&lt;&gt;0,登録済データ!U466,"")</f>
        <v/>
      </c>
      <c r="X463" s="117" t="str">
        <f>IF(登録済データ!$B466&lt;&gt;0,登録済データ!V466,"")</f>
        <v/>
      </c>
      <c r="Y463" s="117" t="str">
        <f>IF(登録済データ!$B466&lt;&gt;0,登録済データ!W466,"")</f>
        <v/>
      </c>
      <c r="Z463" s="117" t="str">
        <f>IF(登録済データ!$B466&lt;&gt;0,登録済データ!X466,"")</f>
        <v/>
      </c>
      <c r="AA463" s="78" t="str">
        <f>IF($F463&lt;&gt;"",登録済データ!$C$4,"")</f>
        <v/>
      </c>
      <c r="AB463" s="78"/>
      <c r="AC463" s="78"/>
      <c r="AD463" s="117"/>
      <c r="AE463" s="78"/>
    </row>
    <row r="464" spans="1:31" s="120" customFormat="1" ht="13.5" customHeight="1">
      <c r="A464" s="37"/>
      <c r="B464" s="138" t="str">
        <f>IF($F464&lt;&gt;"",登録済データ!$C$2,"")</f>
        <v/>
      </c>
      <c r="C464" s="138" t="str">
        <f>IF($F464&lt;&gt;"",IF($I$1="企業コード3桁",LEFT(登録済データ!$C$3,3),LEFT(登録済データ!$C$3,6)),"")</f>
        <v/>
      </c>
      <c r="D464" s="138"/>
      <c r="E464" s="139" t="str">
        <f>IF(登録済データ!$B467&lt;&gt;0,登録済データ!C467,"")</f>
        <v/>
      </c>
      <c r="F464" s="139" t="str">
        <f>IF(登録済データ!$B467&lt;&gt;0,登録済データ!D467,"")</f>
        <v/>
      </c>
      <c r="G464" s="130" t="str">
        <f>IF(登録済データ!$B467&lt;&gt;0,登録済データ!E467,"")</f>
        <v/>
      </c>
      <c r="H464" s="125" t="str">
        <f>IF(登録済データ!$B467&lt;&gt;0,IF(登録済データ!F467&lt;&gt;"",登録済データ!F467,""),"")</f>
        <v/>
      </c>
      <c r="I464" s="125" t="str">
        <f>IF(登録済データ!$B467&lt;&gt;0,IF(登録済データ!G467&lt;&gt;"",登録済データ!G467,""),"")</f>
        <v/>
      </c>
      <c r="J464" s="125" t="str">
        <f>IF(登録済データ!$B467&lt;&gt;0,IF(登録済データ!H467&lt;&gt;"",登録済データ!H467,""),"")</f>
        <v/>
      </c>
      <c r="K464" s="125" t="str">
        <f>IF(登録済データ!$B467&lt;&gt;0,IF(登録済データ!I467&lt;&gt;"",登録済データ!I467,""),"")</f>
        <v/>
      </c>
      <c r="L464" s="117" t="str">
        <f>IF(登録済データ!$B467&lt;&gt;0,登録済データ!J467,"")</f>
        <v/>
      </c>
      <c r="M464" s="117" t="str">
        <f>IF(登録済データ!$B467&lt;&gt;0,登録済データ!K467,"")</f>
        <v/>
      </c>
      <c r="N464" s="117" t="str">
        <f>IF(登録済データ!$B467&lt;&gt;0,登録済データ!L467,"")</f>
        <v/>
      </c>
      <c r="O464" s="117" t="str">
        <f>IF(登録済データ!$B467&lt;&gt;0,登録済データ!M467,"")</f>
        <v/>
      </c>
      <c r="P464" s="117" t="str">
        <f>IF(登録済データ!$B467&lt;&gt;0,登録済データ!N467,"")</f>
        <v/>
      </c>
      <c r="Q464" s="117" t="str">
        <f>IF(登録済データ!$B467&lt;&gt;0,登録済データ!O467,"")</f>
        <v/>
      </c>
      <c r="R464" s="117" t="str">
        <f>IF(登録済データ!$B467&lt;&gt;0,登録済データ!P467,"")</f>
        <v/>
      </c>
      <c r="S464" s="117" t="str">
        <f>IF(登録済データ!$B467&lt;&gt;0,登録済データ!Q467,"")</f>
        <v/>
      </c>
      <c r="T464" s="117" t="str">
        <f>IF(登録済データ!$B467&lt;&gt;0,登録済データ!R467,"")</f>
        <v/>
      </c>
      <c r="U464" s="117" t="str">
        <f>IF(登録済データ!$B467&lt;&gt;0,登録済データ!S467,"")</f>
        <v/>
      </c>
      <c r="V464" s="117" t="str">
        <f>IF(登録済データ!$B467&lt;&gt;0,登録済データ!T467,"")</f>
        <v/>
      </c>
      <c r="W464" s="117" t="str">
        <f>IF(登録済データ!$B467&lt;&gt;0,登録済データ!U467,"")</f>
        <v/>
      </c>
      <c r="X464" s="117" t="str">
        <f>IF(登録済データ!$B467&lt;&gt;0,登録済データ!V467,"")</f>
        <v/>
      </c>
      <c r="Y464" s="117" t="str">
        <f>IF(登録済データ!$B467&lt;&gt;0,登録済データ!W467,"")</f>
        <v/>
      </c>
      <c r="Z464" s="117" t="str">
        <f>IF(登録済データ!$B467&lt;&gt;0,登録済データ!X467,"")</f>
        <v/>
      </c>
      <c r="AA464" s="78" t="str">
        <f>IF($F464&lt;&gt;"",登録済データ!$C$4,"")</f>
        <v/>
      </c>
      <c r="AB464" s="78"/>
      <c r="AC464" s="78"/>
      <c r="AD464" s="117"/>
      <c r="AE464" s="78"/>
    </row>
    <row r="465" spans="1:31" s="120" customFormat="1" ht="13.5" customHeight="1">
      <c r="A465" s="37"/>
      <c r="B465" s="138" t="str">
        <f>IF($F465&lt;&gt;"",登録済データ!$C$2,"")</f>
        <v/>
      </c>
      <c r="C465" s="138" t="str">
        <f>IF($F465&lt;&gt;"",IF($I$1="企業コード3桁",LEFT(登録済データ!$C$3,3),LEFT(登録済データ!$C$3,6)),"")</f>
        <v/>
      </c>
      <c r="D465" s="138"/>
      <c r="E465" s="139" t="str">
        <f>IF(登録済データ!$B468&lt;&gt;0,登録済データ!C468,"")</f>
        <v/>
      </c>
      <c r="F465" s="139" t="str">
        <f>IF(登録済データ!$B468&lt;&gt;0,登録済データ!D468,"")</f>
        <v/>
      </c>
      <c r="G465" s="130" t="str">
        <f>IF(登録済データ!$B468&lt;&gt;0,登録済データ!E468,"")</f>
        <v/>
      </c>
      <c r="H465" s="125" t="str">
        <f>IF(登録済データ!$B468&lt;&gt;0,IF(登録済データ!F468&lt;&gt;"",登録済データ!F468,""),"")</f>
        <v/>
      </c>
      <c r="I465" s="125" t="str">
        <f>IF(登録済データ!$B468&lt;&gt;0,IF(登録済データ!G468&lt;&gt;"",登録済データ!G468,""),"")</f>
        <v/>
      </c>
      <c r="J465" s="125" t="str">
        <f>IF(登録済データ!$B468&lt;&gt;0,IF(登録済データ!H468&lt;&gt;"",登録済データ!H468,""),"")</f>
        <v/>
      </c>
      <c r="K465" s="125" t="str">
        <f>IF(登録済データ!$B468&lt;&gt;0,IF(登録済データ!I468&lt;&gt;"",登録済データ!I468,""),"")</f>
        <v/>
      </c>
      <c r="L465" s="117" t="str">
        <f>IF(登録済データ!$B468&lt;&gt;0,登録済データ!J468,"")</f>
        <v/>
      </c>
      <c r="M465" s="117" t="str">
        <f>IF(登録済データ!$B468&lt;&gt;0,登録済データ!K468,"")</f>
        <v/>
      </c>
      <c r="N465" s="117" t="str">
        <f>IF(登録済データ!$B468&lt;&gt;0,登録済データ!L468,"")</f>
        <v/>
      </c>
      <c r="O465" s="117" t="str">
        <f>IF(登録済データ!$B468&lt;&gt;0,登録済データ!M468,"")</f>
        <v/>
      </c>
      <c r="P465" s="117" t="str">
        <f>IF(登録済データ!$B468&lt;&gt;0,登録済データ!N468,"")</f>
        <v/>
      </c>
      <c r="Q465" s="117" t="str">
        <f>IF(登録済データ!$B468&lt;&gt;0,登録済データ!O468,"")</f>
        <v/>
      </c>
      <c r="R465" s="117" t="str">
        <f>IF(登録済データ!$B468&lt;&gt;0,登録済データ!P468,"")</f>
        <v/>
      </c>
      <c r="S465" s="117" t="str">
        <f>IF(登録済データ!$B468&lt;&gt;0,登録済データ!Q468,"")</f>
        <v/>
      </c>
      <c r="T465" s="117" t="str">
        <f>IF(登録済データ!$B468&lt;&gt;0,登録済データ!R468,"")</f>
        <v/>
      </c>
      <c r="U465" s="117" t="str">
        <f>IF(登録済データ!$B468&lt;&gt;0,登録済データ!S468,"")</f>
        <v/>
      </c>
      <c r="V465" s="117" t="str">
        <f>IF(登録済データ!$B468&lt;&gt;0,登録済データ!T468,"")</f>
        <v/>
      </c>
      <c r="W465" s="117" t="str">
        <f>IF(登録済データ!$B468&lt;&gt;0,登録済データ!U468,"")</f>
        <v/>
      </c>
      <c r="X465" s="117" t="str">
        <f>IF(登録済データ!$B468&lt;&gt;0,登録済データ!V468,"")</f>
        <v/>
      </c>
      <c r="Y465" s="117" t="str">
        <f>IF(登録済データ!$B468&lt;&gt;0,登録済データ!W468,"")</f>
        <v/>
      </c>
      <c r="Z465" s="117" t="str">
        <f>IF(登録済データ!$B468&lt;&gt;0,登録済データ!X468,"")</f>
        <v/>
      </c>
      <c r="AA465" s="78" t="str">
        <f>IF($F465&lt;&gt;"",登録済データ!$C$4,"")</f>
        <v/>
      </c>
      <c r="AB465" s="78"/>
      <c r="AC465" s="78"/>
      <c r="AD465" s="117"/>
      <c r="AE465" s="78"/>
    </row>
    <row r="466" spans="1:31" s="120" customFormat="1" ht="13.5" customHeight="1">
      <c r="A466" s="37"/>
      <c r="B466" s="138" t="str">
        <f>IF($F466&lt;&gt;"",登録済データ!$C$2,"")</f>
        <v/>
      </c>
      <c r="C466" s="138" t="str">
        <f>IF($F466&lt;&gt;"",IF($I$1="企業コード3桁",LEFT(登録済データ!$C$3,3),LEFT(登録済データ!$C$3,6)),"")</f>
        <v/>
      </c>
      <c r="D466" s="138"/>
      <c r="E466" s="139" t="str">
        <f>IF(登録済データ!$B469&lt;&gt;0,登録済データ!C469,"")</f>
        <v/>
      </c>
      <c r="F466" s="139" t="str">
        <f>IF(登録済データ!$B469&lt;&gt;0,登録済データ!D469,"")</f>
        <v/>
      </c>
      <c r="G466" s="130" t="str">
        <f>IF(登録済データ!$B469&lt;&gt;0,登録済データ!E469,"")</f>
        <v/>
      </c>
      <c r="H466" s="125" t="str">
        <f>IF(登録済データ!$B469&lt;&gt;0,IF(登録済データ!F469&lt;&gt;"",登録済データ!F469,""),"")</f>
        <v/>
      </c>
      <c r="I466" s="125" t="str">
        <f>IF(登録済データ!$B469&lt;&gt;0,IF(登録済データ!G469&lt;&gt;"",登録済データ!G469,""),"")</f>
        <v/>
      </c>
      <c r="J466" s="125" t="str">
        <f>IF(登録済データ!$B469&lt;&gt;0,IF(登録済データ!H469&lt;&gt;"",登録済データ!H469,""),"")</f>
        <v/>
      </c>
      <c r="K466" s="125" t="str">
        <f>IF(登録済データ!$B469&lt;&gt;0,IF(登録済データ!I469&lt;&gt;"",登録済データ!I469,""),"")</f>
        <v/>
      </c>
      <c r="L466" s="117" t="str">
        <f>IF(登録済データ!$B469&lt;&gt;0,登録済データ!J469,"")</f>
        <v/>
      </c>
      <c r="M466" s="117" t="str">
        <f>IF(登録済データ!$B469&lt;&gt;0,登録済データ!K469,"")</f>
        <v/>
      </c>
      <c r="N466" s="117" t="str">
        <f>IF(登録済データ!$B469&lt;&gt;0,登録済データ!L469,"")</f>
        <v/>
      </c>
      <c r="O466" s="117" t="str">
        <f>IF(登録済データ!$B469&lt;&gt;0,登録済データ!M469,"")</f>
        <v/>
      </c>
      <c r="P466" s="117" t="str">
        <f>IF(登録済データ!$B469&lt;&gt;0,登録済データ!N469,"")</f>
        <v/>
      </c>
      <c r="Q466" s="117" t="str">
        <f>IF(登録済データ!$B469&lt;&gt;0,登録済データ!O469,"")</f>
        <v/>
      </c>
      <c r="R466" s="117" t="str">
        <f>IF(登録済データ!$B469&lt;&gt;0,登録済データ!P469,"")</f>
        <v/>
      </c>
      <c r="S466" s="117" t="str">
        <f>IF(登録済データ!$B469&lt;&gt;0,登録済データ!Q469,"")</f>
        <v/>
      </c>
      <c r="T466" s="117" t="str">
        <f>IF(登録済データ!$B469&lt;&gt;0,登録済データ!R469,"")</f>
        <v/>
      </c>
      <c r="U466" s="117" t="str">
        <f>IF(登録済データ!$B469&lt;&gt;0,登録済データ!S469,"")</f>
        <v/>
      </c>
      <c r="V466" s="117" t="str">
        <f>IF(登録済データ!$B469&lt;&gt;0,登録済データ!T469,"")</f>
        <v/>
      </c>
      <c r="W466" s="117" t="str">
        <f>IF(登録済データ!$B469&lt;&gt;0,登録済データ!U469,"")</f>
        <v/>
      </c>
      <c r="X466" s="117" t="str">
        <f>IF(登録済データ!$B469&lt;&gt;0,登録済データ!V469,"")</f>
        <v/>
      </c>
      <c r="Y466" s="117" t="str">
        <f>IF(登録済データ!$B469&lt;&gt;0,登録済データ!W469,"")</f>
        <v/>
      </c>
      <c r="Z466" s="117" t="str">
        <f>IF(登録済データ!$B469&lt;&gt;0,登録済データ!X469,"")</f>
        <v/>
      </c>
      <c r="AA466" s="78" t="str">
        <f>IF($F466&lt;&gt;"",登録済データ!$C$4,"")</f>
        <v/>
      </c>
      <c r="AB466" s="78"/>
      <c r="AC466" s="78"/>
      <c r="AD466" s="117"/>
      <c r="AE466" s="78"/>
    </row>
    <row r="467" spans="1:31" s="120" customFormat="1" ht="13.5" customHeight="1">
      <c r="A467" s="37"/>
      <c r="B467" s="138" t="str">
        <f>IF($F467&lt;&gt;"",登録済データ!$C$2,"")</f>
        <v/>
      </c>
      <c r="C467" s="138" t="str">
        <f>IF($F467&lt;&gt;"",IF($I$1="企業コード3桁",LEFT(登録済データ!$C$3,3),LEFT(登録済データ!$C$3,6)),"")</f>
        <v/>
      </c>
      <c r="D467" s="138"/>
      <c r="E467" s="139" t="str">
        <f>IF(登録済データ!$B470&lt;&gt;0,登録済データ!C470,"")</f>
        <v/>
      </c>
      <c r="F467" s="139" t="str">
        <f>IF(登録済データ!$B470&lt;&gt;0,登録済データ!D470,"")</f>
        <v/>
      </c>
      <c r="G467" s="130" t="str">
        <f>IF(登録済データ!$B470&lt;&gt;0,登録済データ!E470,"")</f>
        <v/>
      </c>
      <c r="H467" s="125" t="str">
        <f>IF(登録済データ!$B470&lt;&gt;0,IF(登録済データ!F470&lt;&gt;"",登録済データ!F470,""),"")</f>
        <v/>
      </c>
      <c r="I467" s="125" t="str">
        <f>IF(登録済データ!$B470&lt;&gt;0,IF(登録済データ!G470&lt;&gt;"",登録済データ!G470,""),"")</f>
        <v/>
      </c>
      <c r="J467" s="125" t="str">
        <f>IF(登録済データ!$B470&lt;&gt;0,IF(登録済データ!H470&lt;&gt;"",登録済データ!H470,""),"")</f>
        <v/>
      </c>
      <c r="K467" s="125" t="str">
        <f>IF(登録済データ!$B470&lt;&gt;0,IF(登録済データ!I470&lt;&gt;"",登録済データ!I470,""),"")</f>
        <v/>
      </c>
      <c r="L467" s="117" t="str">
        <f>IF(登録済データ!$B470&lt;&gt;0,登録済データ!J470,"")</f>
        <v/>
      </c>
      <c r="M467" s="117" t="str">
        <f>IF(登録済データ!$B470&lt;&gt;0,登録済データ!K470,"")</f>
        <v/>
      </c>
      <c r="N467" s="117" t="str">
        <f>IF(登録済データ!$B470&lt;&gt;0,登録済データ!L470,"")</f>
        <v/>
      </c>
      <c r="O467" s="117" t="str">
        <f>IF(登録済データ!$B470&lt;&gt;0,登録済データ!M470,"")</f>
        <v/>
      </c>
      <c r="P467" s="117" t="str">
        <f>IF(登録済データ!$B470&lt;&gt;0,登録済データ!N470,"")</f>
        <v/>
      </c>
      <c r="Q467" s="117" t="str">
        <f>IF(登録済データ!$B470&lt;&gt;0,登録済データ!O470,"")</f>
        <v/>
      </c>
      <c r="R467" s="117" t="str">
        <f>IF(登録済データ!$B470&lt;&gt;0,登録済データ!P470,"")</f>
        <v/>
      </c>
      <c r="S467" s="117" t="str">
        <f>IF(登録済データ!$B470&lt;&gt;0,登録済データ!Q470,"")</f>
        <v/>
      </c>
      <c r="T467" s="117" t="str">
        <f>IF(登録済データ!$B470&lt;&gt;0,登録済データ!R470,"")</f>
        <v/>
      </c>
      <c r="U467" s="117" t="str">
        <f>IF(登録済データ!$B470&lt;&gt;0,登録済データ!S470,"")</f>
        <v/>
      </c>
      <c r="V467" s="117" t="str">
        <f>IF(登録済データ!$B470&lt;&gt;0,登録済データ!T470,"")</f>
        <v/>
      </c>
      <c r="W467" s="117" t="str">
        <f>IF(登録済データ!$B470&lt;&gt;0,登録済データ!U470,"")</f>
        <v/>
      </c>
      <c r="X467" s="117" t="str">
        <f>IF(登録済データ!$B470&lt;&gt;0,登録済データ!V470,"")</f>
        <v/>
      </c>
      <c r="Y467" s="117" t="str">
        <f>IF(登録済データ!$B470&lt;&gt;0,登録済データ!W470,"")</f>
        <v/>
      </c>
      <c r="Z467" s="117" t="str">
        <f>IF(登録済データ!$B470&lt;&gt;0,登録済データ!X470,"")</f>
        <v/>
      </c>
      <c r="AA467" s="78" t="str">
        <f>IF($F467&lt;&gt;"",登録済データ!$C$4,"")</f>
        <v/>
      </c>
      <c r="AB467" s="78"/>
      <c r="AC467" s="78"/>
      <c r="AD467" s="117"/>
      <c r="AE467" s="78"/>
    </row>
    <row r="468" spans="1:31" s="120" customFormat="1" ht="13.5" customHeight="1">
      <c r="A468" s="37"/>
      <c r="B468" s="138" t="str">
        <f>IF($F468&lt;&gt;"",登録済データ!$C$2,"")</f>
        <v/>
      </c>
      <c r="C468" s="138" t="str">
        <f>IF($F468&lt;&gt;"",IF($I$1="企業コード3桁",LEFT(登録済データ!$C$3,3),LEFT(登録済データ!$C$3,6)),"")</f>
        <v/>
      </c>
      <c r="D468" s="138"/>
      <c r="E468" s="139" t="str">
        <f>IF(登録済データ!$B471&lt;&gt;0,登録済データ!C471,"")</f>
        <v/>
      </c>
      <c r="F468" s="139" t="str">
        <f>IF(登録済データ!$B471&lt;&gt;0,登録済データ!D471,"")</f>
        <v/>
      </c>
      <c r="G468" s="130" t="str">
        <f>IF(登録済データ!$B471&lt;&gt;0,登録済データ!E471,"")</f>
        <v/>
      </c>
      <c r="H468" s="125" t="str">
        <f>IF(登録済データ!$B471&lt;&gt;0,IF(登録済データ!F471&lt;&gt;"",登録済データ!F471,""),"")</f>
        <v/>
      </c>
      <c r="I468" s="125" t="str">
        <f>IF(登録済データ!$B471&lt;&gt;0,IF(登録済データ!G471&lt;&gt;"",登録済データ!G471,""),"")</f>
        <v/>
      </c>
      <c r="J468" s="125" t="str">
        <f>IF(登録済データ!$B471&lt;&gt;0,IF(登録済データ!H471&lt;&gt;"",登録済データ!H471,""),"")</f>
        <v/>
      </c>
      <c r="K468" s="125" t="str">
        <f>IF(登録済データ!$B471&lt;&gt;0,IF(登録済データ!I471&lt;&gt;"",登録済データ!I471,""),"")</f>
        <v/>
      </c>
      <c r="L468" s="117" t="str">
        <f>IF(登録済データ!$B471&lt;&gt;0,登録済データ!J471,"")</f>
        <v/>
      </c>
      <c r="M468" s="117" t="str">
        <f>IF(登録済データ!$B471&lt;&gt;0,登録済データ!K471,"")</f>
        <v/>
      </c>
      <c r="N468" s="117" t="str">
        <f>IF(登録済データ!$B471&lt;&gt;0,登録済データ!L471,"")</f>
        <v/>
      </c>
      <c r="O468" s="117" t="str">
        <f>IF(登録済データ!$B471&lt;&gt;0,登録済データ!M471,"")</f>
        <v/>
      </c>
      <c r="P468" s="117" t="str">
        <f>IF(登録済データ!$B471&lt;&gt;0,登録済データ!N471,"")</f>
        <v/>
      </c>
      <c r="Q468" s="117" t="str">
        <f>IF(登録済データ!$B471&lt;&gt;0,登録済データ!O471,"")</f>
        <v/>
      </c>
      <c r="R468" s="117" t="str">
        <f>IF(登録済データ!$B471&lt;&gt;0,登録済データ!P471,"")</f>
        <v/>
      </c>
      <c r="S468" s="117" t="str">
        <f>IF(登録済データ!$B471&lt;&gt;0,登録済データ!Q471,"")</f>
        <v/>
      </c>
      <c r="T468" s="117" t="str">
        <f>IF(登録済データ!$B471&lt;&gt;0,登録済データ!R471,"")</f>
        <v/>
      </c>
      <c r="U468" s="117" t="str">
        <f>IF(登録済データ!$B471&lt;&gt;0,登録済データ!S471,"")</f>
        <v/>
      </c>
      <c r="V468" s="117" t="str">
        <f>IF(登録済データ!$B471&lt;&gt;0,登録済データ!T471,"")</f>
        <v/>
      </c>
      <c r="W468" s="117" t="str">
        <f>IF(登録済データ!$B471&lt;&gt;0,登録済データ!U471,"")</f>
        <v/>
      </c>
      <c r="X468" s="117" t="str">
        <f>IF(登録済データ!$B471&lt;&gt;0,登録済データ!V471,"")</f>
        <v/>
      </c>
      <c r="Y468" s="117" t="str">
        <f>IF(登録済データ!$B471&lt;&gt;0,登録済データ!W471,"")</f>
        <v/>
      </c>
      <c r="Z468" s="117" t="str">
        <f>IF(登録済データ!$B471&lt;&gt;0,登録済データ!X471,"")</f>
        <v/>
      </c>
      <c r="AA468" s="78" t="str">
        <f>IF($F468&lt;&gt;"",登録済データ!$C$4,"")</f>
        <v/>
      </c>
      <c r="AB468" s="78"/>
      <c r="AC468" s="78"/>
      <c r="AD468" s="117"/>
      <c r="AE468" s="78"/>
    </row>
    <row r="469" spans="1:31" s="120" customFormat="1" ht="13.5" customHeight="1">
      <c r="A469" s="37"/>
      <c r="B469" s="138" t="str">
        <f>IF($F469&lt;&gt;"",登録済データ!$C$2,"")</f>
        <v/>
      </c>
      <c r="C469" s="138" t="str">
        <f>IF($F469&lt;&gt;"",IF($I$1="企業コード3桁",LEFT(登録済データ!$C$3,3),LEFT(登録済データ!$C$3,6)),"")</f>
        <v/>
      </c>
      <c r="D469" s="138"/>
      <c r="E469" s="139" t="str">
        <f>IF(登録済データ!$B472&lt;&gt;0,登録済データ!C472,"")</f>
        <v/>
      </c>
      <c r="F469" s="139" t="str">
        <f>IF(登録済データ!$B472&lt;&gt;0,登録済データ!D472,"")</f>
        <v/>
      </c>
      <c r="G469" s="130" t="str">
        <f>IF(登録済データ!$B472&lt;&gt;0,登録済データ!E472,"")</f>
        <v/>
      </c>
      <c r="H469" s="125" t="str">
        <f>IF(登録済データ!$B472&lt;&gt;0,IF(登録済データ!F472&lt;&gt;"",登録済データ!F472,""),"")</f>
        <v/>
      </c>
      <c r="I469" s="125" t="str">
        <f>IF(登録済データ!$B472&lt;&gt;0,IF(登録済データ!G472&lt;&gt;"",登録済データ!G472,""),"")</f>
        <v/>
      </c>
      <c r="J469" s="125" t="str">
        <f>IF(登録済データ!$B472&lt;&gt;0,IF(登録済データ!H472&lt;&gt;"",登録済データ!H472,""),"")</f>
        <v/>
      </c>
      <c r="K469" s="125" t="str">
        <f>IF(登録済データ!$B472&lt;&gt;0,IF(登録済データ!I472&lt;&gt;"",登録済データ!I472,""),"")</f>
        <v/>
      </c>
      <c r="L469" s="117" t="str">
        <f>IF(登録済データ!$B472&lt;&gt;0,登録済データ!J472,"")</f>
        <v/>
      </c>
      <c r="M469" s="117" t="str">
        <f>IF(登録済データ!$B472&lt;&gt;0,登録済データ!K472,"")</f>
        <v/>
      </c>
      <c r="N469" s="117" t="str">
        <f>IF(登録済データ!$B472&lt;&gt;0,登録済データ!L472,"")</f>
        <v/>
      </c>
      <c r="O469" s="117" t="str">
        <f>IF(登録済データ!$B472&lt;&gt;0,登録済データ!M472,"")</f>
        <v/>
      </c>
      <c r="P469" s="117" t="str">
        <f>IF(登録済データ!$B472&lt;&gt;0,登録済データ!N472,"")</f>
        <v/>
      </c>
      <c r="Q469" s="117" t="str">
        <f>IF(登録済データ!$B472&lt;&gt;0,登録済データ!O472,"")</f>
        <v/>
      </c>
      <c r="R469" s="117" t="str">
        <f>IF(登録済データ!$B472&lt;&gt;0,登録済データ!P472,"")</f>
        <v/>
      </c>
      <c r="S469" s="117" t="str">
        <f>IF(登録済データ!$B472&lt;&gt;0,登録済データ!Q472,"")</f>
        <v/>
      </c>
      <c r="T469" s="117" t="str">
        <f>IF(登録済データ!$B472&lt;&gt;0,登録済データ!R472,"")</f>
        <v/>
      </c>
      <c r="U469" s="117" t="str">
        <f>IF(登録済データ!$B472&lt;&gt;0,登録済データ!S472,"")</f>
        <v/>
      </c>
      <c r="V469" s="117" t="str">
        <f>IF(登録済データ!$B472&lt;&gt;0,登録済データ!T472,"")</f>
        <v/>
      </c>
      <c r="W469" s="117" t="str">
        <f>IF(登録済データ!$B472&lt;&gt;0,登録済データ!U472,"")</f>
        <v/>
      </c>
      <c r="X469" s="117" t="str">
        <f>IF(登録済データ!$B472&lt;&gt;0,登録済データ!V472,"")</f>
        <v/>
      </c>
      <c r="Y469" s="117" t="str">
        <f>IF(登録済データ!$B472&lt;&gt;0,登録済データ!W472,"")</f>
        <v/>
      </c>
      <c r="Z469" s="117" t="str">
        <f>IF(登録済データ!$B472&lt;&gt;0,登録済データ!X472,"")</f>
        <v/>
      </c>
      <c r="AA469" s="78" t="str">
        <f>IF($F469&lt;&gt;"",登録済データ!$C$4,"")</f>
        <v/>
      </c>
      <c r="AB469" s="78"/>
      <c r="AC469" s="78"/>
      <c r="AD469" s="117"/>
      <c r="AE469" s="78"/>
    </row>
    <row r="470" spans="1:31" s="120" customFormat="1" ht="13.5" customHeight="1">
      <c r="A470" s="37"/>
      <c r="B470" s="138" t="str">
        <f>IF($F470&lt;&gt;"",登録済データ!$C$2,"")</f>
        <v/>
      </c>
      <c r="C470" s="138" t="str">
        <f>IF($F470&lt;&gt;"",IF($I$1="企業コード3桁",LEFT(登録済データ!$C$3,3),LEFT(登録済データ!$C$3,6)),"")</f>
        <v/>
      </c>
      <c r="D470" s="138"/>
      <c r="E470" s="139" t="str">
        <f>IF(登録済データ!$B473&lt;&gt;0,登録済データ!C473,"")</f>
        <v/>
      </c>
      <c r="F470" s="139" t="str">
        <f>IF(登録済データ!$B473&lt;&gt;0,登録済データ!D473,"")</f>
        <v/>
      </c>
      <c r="G470" s="130" t="str">
        <f>IF(登録済データ!$B473&lt;&gt;0,登録済データ!E473,"")</f>
        <v/>
      </c>
      <c r="H470" s="125" t="str">
        <f>IF(登録済データ!$B473&lt;&gt;0,IF(登録済データ!F473&lt;&gt;"",登録済データ!F473,""),"")</f>
        <v/>
      </c>
      <c r="I470" s="125" t="str">
        <f>IF(登録済データ!$B473&lt;&gt;0,IF(登録済データ!G473&lt;&gt;"",登録済データ!G473,""),"")</f>
        <v/>
      </c>
      <c r="J470" s="125" t="str">
        <f>IF(登録済データ!$B473&lt;&gt;0,IF(登録済データ!H473&lt;&gt;"",登録済データ!H473,""),"")</f>
        <v/>
      </c>
      <c r="K470" s="125" t="str">
        <f>IF(登録済データ!$B473&lt;&gt;0,IF(登録済データ!I473&lt;&gt;"",登録済データ!I473,""),"")</f>
        <v/>
      </c>
      <c r="L470" s="117" t="str">
        <f>IF(登録済データ!$B473&lt;&gt;0,登録済データ!J473,"")</f>
        <v/>
      </c>
      <c r="M470" s="117" t="str">
        <f>IF(登録済データ!$B473&lt;&gt;0,登録済データ!K473,"")</f>
        <v/>
      </c>
      <c r="N470" s="117" t="str">
        <f>IF(登録済データ!$B473&lt;&gt;0,登録済データ!L473,"")</f>
        <v/>
      </c>
      <c r="O470" s="117" t="str">
        <f>IF(登録済データ!$B473&lt;&gt;0,登録済データ!M473,"")</f>
        <v/>
      </c>
      <c r="P470" s="117" t="str">
        <f>IF(登録済データ!$B473&lt;&gt;0,登録済データ!N473,"")</f>
        <v/>
      </c>
      <c r="Q470" s="117" t="str">
        <f>IF(登録済データ!$B473&lt;&gt;0,登録済データ!O473,"")</f>
        <v/>
      </c>
      <c r="R470" s="117" t="str">
        <f>IF(登録済データ!$B473&lt;&gt;0,登録済データ!P473,"")</f>
        <v/>
      </c>
      <c r="S470" s="117" t="str">
        <f>IF(登録済データ!$B473&lt;&gt;0,登録済データ!Q473,"")</f>
        <v/>
      </c>
      <c r="T470" s="117" t="str">
        <f>IF(登録済データ!$B473&lt;&gt;0,登録済データ!R473,"")</f>
        <v/>
      </c>
      <c r="U470" s="117" t="str">
        <f>IF(登録済データ!$B473&lt;&gt;0,登録済データ!S473,"")</f>
        <v/>
      </c>
      <c r="V470" s="117" t="str">
        <f>IF(登録済データ!$B473&lt;&gt;0,登録済データ!T473,"")</f>
        <v/>
      </c>
      <c r="W470" s="117" t="str">
        <f>IF(登録済データ!$B473&lt;&gt;0,登録済データ!U473,"")</f>
        <v/>
      </c>
      <c r="X470" s="117" t="str">
        <f>IF(登録済データ!$B473&lt;&gt;0,登録済データ!V473,"")</f>
        <v/>
      </c>
      <c r="Y470" s="117" t="str">
        <f>IF(登録済データ!$B473&lt;&gt;0,登録済データ!W473,"")</f>
        <v/>
      </c>
      <c r="Z470" s="117" t="str">
        <f>IF(登録済データ!$B473&lt;&gt;0,登録済データ!X473,"")</f>
        <v/>
      </c>
      <c r="AA470" s="78" t="str">
        <f>IF($F470&lt;&gt;"",登録済データ!$C$4,"")</f>
        <v/>
      </c>
      <c r="AB470" s="78"/>
      <c r="AC470" s="78"/>
      <c r="AD470" s="117"/>
      <c r="AE470" s="78"/>
    </row>
    <row r="471" spans="1:31" s="120" customFormat="1" ht="13.5" customHeight="1">
      <c r="A471" s="37"/>
      <c r="B471" s="138" t="str">
        <f>IF($F471&lt;&gt;"",登録済データ!$C$2,"")</f>
        <v/>
      </c>
      <c r="C471" s="138" t="str">
        <f>IF($F471&lt;&gt;"",IF($I$1="企業コード3桁",LEFT(登録済データ!$C$3,3),LEFT(登録済データ!$C$3,6)),"")</f>
        <v/>
      </c>
      <c r="D471" s="138"/>
      <c r="E471" s="139" t="str">
        <f>IF(登録済データ!$B474&lt;&gt;0,登録済データ!C474,"")</f>
        <v/>
      </c>
      <c r="F471" s="139" t="str">
        <f>IF(登録済データ!$B474&lt;&gt;0,登録済データ!D474,"")</f>
        <v/>
      </c>
      <c r="G471" s="130" t="str">
        <f>IF(登録済データ!$B474&lt;&gt;0,登録済データ!E474,"")</f>
        <v/>
      </c>
      <c r="H471" s="125" t="str">
        <f>IF(登録済データ!$B474&lt;&gt;0,IF(登録済データ!F474&lt;&gt;"",登録済データ!F474,""),"")</f>
        <v/>
      </c>
      <c r="I471" s="125" t="str">
        <f>IF(登録済データ!$B474&lt;&gt;0,IF(登録済データ!G474&lt;&gt;"",登録済データ!G474,""),"")</f>
        <v/>
      </c>
      <c r="J471" s="125" t="str">
        <f>IF(登録済データ!$B474&lt;&gt;0,IF(登録済データ!H474&lt;&gt;"",登録済データ!H474,""),"")</f>
        <v/>
      </c>
      <c r="K471" s="125" t="str">
        <f>IF(登録済データ!$B474&lt;&gt;0,IF(登録済データ!I474&lt;&gt;"",登録済データ!I474,""),"")</f>
        <v/>
      </c>
      <c r="L471" s="117" t="str">
        <f>IF(登録済データ!$B474&lt;&gt;0,登録済データ!J474,"")</f>
        <v/>
      </c>
      <c r="M471" s="117" t="str">
        <f>IF(登録済データ!$B474&lt;&gt;0,登録済データ!K474,"")</f>
        <v/>
      </c>
      <c r="N471" s="117" t="str">
        <f>IF(登録済データ!$B474&lt;&gt;0,登録済データ!L474,"")</f>
        <v/>
      </c>
      <c r="O471" s="117" t="str">
        <f>IF(登録済データ!$B474&lt;&gt;0,登録済データ!M474,"")</f>
        <v/>
      </c>
      <c r="P471" s="117" t="str">
        <f>IF(登録済データ!$B474&lt;&gt;0,登録済データ!N474,"")</f>
        <v/>
      </c>
      <c r="Q471" s="117" t="str">
        <f>IF(登録済データ!$B474&lt;&gt;0,登録済データ!O474,"")</f>
        <v/>
      </c>
      <c r="R471" s="117" t="str">
        <f>IF(登録済データ!$B474&lt;&gt;0,登録済データ!P474,"")</f>
        <v/>
      </c>
      <c r="S471" s="117" t="str">
        <f>IF(登録済データ!$B474&lt;&gt;0,登録済データ!Q474,"")</f>
        <v/>
      </c>
      <c r="T471" s="117" t="str">
        <f>IF(登録済データ!$B474&lt;&gt;0,登録済データ!R474,"")</f>
        <v/>
      </c>
      <c r="U471" s="117" t="str">
        <f>IF(登録済データ!$B474&lt;&gt;0,登録済データ!S474,"")</f>
        <v/>
      </c>
      <c r="V471" s="117" t="str">
        <f>IF(登録済データ!$B474&lt;&gt;0,登録済データ!T474,"")</f>
        <v/>
      </c>
      <c r="W471" s="117" t="str">
        <f>IF(登録済データ!$B474&lt;&gt;0,登録済データ!U474,"")</f>
        <v/>
      </c>
      <c r="X471" s="117" t="str">
        <f>IF(登録済データ!$B474&lt;&gt;0,登録済データ!V474,"")</f>
        <v/>
      </c>
      <c r="Y471" s="117" t="str">
        <f>IF(登録済データ!$B474&lt;&gt;0,登録済データ!W474,"")</f>
        <v/>
      </c>
      <c r="Z471" s="117" t="str">
        <f>IF(登録済データ!$B474&lt;&gt;0,登録済データ!X474,"")</f>
        <v/>
      </c>
      <c r="AA471" s="78" t="str">
        <f>IF($F471&lt;&gt;"",登録済データ!$C$4,"")</f>
        <v/>
      </c>
      <c r="AB471" s="78"/>
      <c r="AC471" s="78"/>
      <c r="AD471" s="117"/>
      <c r="AE471" s="78"/>
    </row>
    <row r="472" spans="1:31" s="120" customFormat="1" ht="13.5" customHeight="1">
      <c r="A472" s="37"/>
      <c r="B472" s="138" t="str">
        <f>IF($F472&lt;&gt;"",登録済データ!$C$2,"")</f>
        <v/>
      </c>
      <c r="C472" s="138" t="str">
        <f>IF($F472&lt;&gt;"",IF($I$1="企業コード3桁",LEFT(登録済データ!$C$3,3),LEFT(登録済データ!$C$3,6)),"")</f>
        <v/>
      </c>
      <c r="D472" s="138"/>
      <c r="E472" s="139" t="str">
        <f>IF(登録済データ!$B475&lt;&gt;0,登録済データ!C475,"")</f>
        <v/>
      </c>
      <c r="F472" s="139" t="str">
        <f>IF(登録済データ!$B475&lt;&gt;0,登録済データ!D475,"")</f>
        <v/>
      </c>
      <c r="G472" s="130" t="str">
        <f>IF(登録済データ!$B475&lt;&gt;0,登録済データ!E475,"")</f>
        <v/>
      </c>
      <c r="H472" s="125" t="str">
        <f>IF(登録済データ!$B475&lt;&gt;0,IF(登録済データ!F475&lt;&gt;"",登録済データ!F475,""),"")</f>
        <v/>
      </c>
      <c r="I472" s="125" t="str">
        <f>IF(登録済データ!$B475&lt;&gt;0,IF(登録済データ!G475&lt;&gt;"",登録済データ!G475,""),"")</f>
        <v/>
      </c>
      <c r="J472" s="125" t="str">
        <f>IF(登録済データ!$B475&lt;&gt;0,IF(登録済データ!H475&lt;&gt;"",登録済データ!H475,""),"")</f>
        <v/>
      </c>
      <c r="K472" s="125" t="str">
        <f>IF(登録済データ!$B475&lt;&gt;0,IF(登録済データ!I475&lt;&gt;"",登録済データ!I475,""),"")</f>
        <v/>
      </c>
      <c r="L472" s="117" t="str">
        <f>IF(登録済データ!$B475&lt;&gt;0,登録済データ!J475,"")</f>
        <v/>
      </c>
      <c r="M472" s="117" t="str">
        <f>IF(登録済データ!$B475&lt;&gt;0,登録済データ!K475,"")</f>
        <v/>
      </c>
      <c r="N472" s="117" t="str">
        <f>IF(登録済データ!$B475&lt;&gt;0,登録済データ!L475,"")</f>
        <v/>
      </c>
      <c r="O472" s="117" t="str">
        <f>IF(登録済データ!$B475&lt;&gt;0,登録済データ!M475,"")</f>
        <v/>
      </c>
      <c r="P472" s="117" t="str">
        <f>IF(登録済データ!$B475&lt;&gt;0,登録済データ!N475,"")</f>
        <v/>
      </c>
      <c r="Q472" s="117" t="str">
        <f>IF(登録済データ!$B475&lt;&gt;0,登録済データ!O475,"")</f>
        <v/>
      </c>
      <c r="R472" s="117" t="str">
        <f>IF(登録済データ!$B475&lt;&gt;0,登録済データ!P475,"")</f>
        <v/>
      </c>
      <c r="S472" s="117" t="str">
        <f>IF(登録済データ!$B475&lt;&gt;0,登録済データ!Q475,"")</f>
        <v/>
      </c>
      <c r="T472" s="117" t="str">
        <f>IF(登録済データ!$B475&lt;&gt;0,登録済データ!R475,"")</f>
        <v/>
      </c>
      <c r="U472" s="117" t="str">
        <f>IF(登録済データ!$B475&lt;&gt;0,登録済データ!S475,"")</f>
        <v/>
      </c>
      <c r="V472" s="117" t="str">
        <f>IF(登録済データ!$B475&lt;&gt;0,登録済データ!T475,"")</f>
        <v/>
      </c>
      <c r="W472" s="117" t="str">
        <f>IF(登録済データ!$B475&lt;&gt;0,登録済データ!U475,"")</f>
        <v/>
      </c>
      <c r="X472" s="117" t="str">
        <f>IF(登録済データ!$B475&lt;&gt;0,登録済データ!V475,"")</f>
        <v/>
      </c>
      <c r="Y472" s="117" t="str">
        <f>IF(登録済データ!$B475&lt;&gt;0,登録済データ!W475,"")</f>
        <v/>
      </c>
      <c r="Z472" s="117" t="str">
        <f>IF(登録済データ!$B475&lt;&gt;0,登録済データ!X475,"")</f>
        <v/>
      </c>
      <c r="AA472" s="78" t="str">
        <f>IF($F472&lt;&gt;"",登録済データ!$C$4,"")</f>
        <v/>
      </c>
      <c r="AB472" s="78"/>
      <c r="AC472" s="78"/>
      <c r="AD472" s="117"/>
      <c r="AE472" s="78"/>
    </row>
    <row r="473" spans="1:31" s="120" customFormat="1" ht="13.5" customHeight="1">
      <c r="A473" s="37"/>
      <c r="B473" s="138" t="str">
        <f>IF($F473&lt;&gt;"",登録済データ!$C$2,"")</f>
        <v/>
      </c>
      <c r="C473" s="138" t="str">
        <f>IF($F473&lt;&gt;"",IF($I$1="企業コード3桁",LEFT(登録済データ!$C$3,3),LEFT(登録済データ!$C$3,6)),"")</f>
        <v/>
      </c>
      <c r="D473" s="138"/>
      <c r="E473" s="139" t="str">
        <f>IF(登録済データ!$B476&lt;&gt;0,登録済データ!C476,"")</f>
        <v/>
      </c>
      <c r="F473" s="139" t="str">
        <f>IF(登録済データ!$B476&lt;&gt;0,登録済データ!D476,"")</f>
        <v/>
      </c>
      <c r="G473" s="130" t="str">
        <f>IF(登録済データ!$B476&lt;&gt;0,登録済データ!E476,"")</f>
        <v/>
      </c>
      <c r="H473" s="125" t="str">
        <f>IF(登録済データ!$B476&lt;&gt;0,IF(登録済データ!F476&lt;&gt;"",登録済データ!F476,""),"")</f>
        <v/>
      </c>
      <c r="I473" s="125" t="str">
        <f>IF(登録済データ!$B476&lt;&gt;0,IF(登録済データ!G476&lt;&gt;"",登録済データ!G476,""),"")</f>
        <v/>
      </c>
      <c r="J473" s="125" t="str">
        <f>IF(登録済データ!$B476&lt;&gt;0,IF(登録済データ!H476&lt;&gt;"",登録済データ!H476,""),"")</f>
        <v/>
      </c>
      <c r="K473" s="125" t="str">
        <f>IF(登録済データ!$B476&lt;&gt;0,IF(登録済データ!I476&lt;&gt;"",登録済データ!I476,""),"")</f>
        <v/>
      </c>
      <c r="L473" s="117" t="str">
        <f>IF(登録済データ!$B476&lt;&gt;0,登録済データ!J476,"")</f>
        <v/>
      </c>
      <c r="M473" s="117" t="str">
        <f>IF(登録済データ!$B476&lt;&gt;0,登録済データ!K476,"")</f>
        <v/>
      </c>
      <c r="N473" s="117" t="str">
        <f>IF(登録済データ!$B476&lt;&gt;0,登録済データ!L476,"")</f>
        <v/>
      </c>
      <c r="O473" s="117" t="str">
        <f>IF(登録済データ!$B476&lt;&gt;0,登録済データ!M476,"")</f>
        <v/>
      </c>
      <c r="P473" s="117" t="str">
        <f>IF(登録済データ!$B476&lt;&gt;0,登録済データ!N476,"")</f>
        <v/>
      </c>
      <c r="Q473" s="117" t="str">
        <f>IF(登録済データ!$B476&lt;&gt;0,登録済データ!O476,"")</f>
        <v/>
      </c>
      <c r="R473" s="117" t="str">
        <f>IF(登録済データ!$B476&lt;&gt;0,登録済データ!P476,"")</f>
        <v/>
      </c>
      <c r="S473" s="117" t="str">
        <f>IF(登録済データ!$B476&lt;&gt;0,登録済データ!Q476,"")</f>
        <v/>
      </c>
      <c r="T473" s="117" t="str">
        <f>IF(登録済データ!$B476&lt;&gt;0,登録済データ!R476,"")</f>
        <v/>
      </c>
      <c r="U473" s="117" t="str">
        <f>IF(登録済データ!$B476&lt;&gt;0,登録済データ!S476,"")</f>
        <v/>
      </c>
      <c r="V473" s="117" t="str">
        <f>IF(登録済データ!$B476&lt;&gt;0,登録済データ!T476,"")</f>
        <v/>
      </c>
      <c r="W473" s="117" t="str">
        <f>IF(登録済データ!$B476&lt;&gt;0,登録済データ!U476,"")</f>
        <v/>
      </c>
      <c r="X473" s="117" t="str">
        <f>IF(登録済データ!$B476&lt;&gt;0,登録済データ!V476,"")</f>
        <v/>
      </c>
      <c r="Y473" s="117" t="str">
        <f>IF(登録済データ!$B476&lt;&gt;0,登録済データ!W476,"")</f>
        <v/>
      </c>
      <c r="Z473" s="117" t="str">
        <f>IF(登録済データ!$B476&lt;&gt;0,登録済データ!X476,"")</f>
        <v/>
      </c>
      <c r="AA473" s="78" t="str">
        <f>IF($F473&lt;&gt;"",登録済データ!$C$4,"")</f>
        <v/>
      </c>
      <c r="AB473" s="78"/>
      <c r="AC473" s="78"/>
      <c r="AD473" s="117"/>
      <c r="AE473" s="78"/>
    </row>
    <row r="474" spans="1:31" s="120" customFormat="1" ht="13.5" customHeight="1">
      <c r="A474" s="37"/>
      <c r="B474" s="138" t="str">
        <f>IF($F474&lt;&gt;"",登録済データ!$C$2,"")</f>
        <v/>
      </c>
      <c r="C474" s="138" t="str">
        <f>IF($F474&lt;&gt;"",IF($I$1="企業コード3桁",LEFT(登録済データ!$C$3,3),LEFT(登録済データ!$C$3,6)),"")</f>
        <v/>
      </c>
      <c r="D474" s="138"/>
      <c r="E474" s="139" t="str">
        <f>IF(登録済データ!$B477&lt;&gt;0,登録済データ!C477,"")</f>
        <v/>
      </c>
      <c r="F474" s="139" t="str">
        <f>IF(登録済データ!$B477&lt;&gt;0,登録済データ!D477,"")</f>
        <v/>
      </c>
      <c r="G474" s="130" t="str">
        <f>IF(登録済データ!$B477&lt;&gt;0,登録済データ!E477,"")</f>
        <v/>
      </c>
      <c r="H474" s="125" t="str">
        <f>IF(登録済データ!$B477&lt;&gt;0,IF(登録済データ!F477&lt;&gt;"",登録済データ!F477,""),"")</f>
        <v/>
      </c>
      <c r="I474" s="125" t="str">
        <f>IF(登録済データ!$B477&lt;&gt;0,IF(登録済データ!G477&lt;&gt;"",登録済データ!G477,""),"")</f>
        <v/>
      </c>
      <c r="J474" s="125" t="str">
        <f>IF(登録済データ!$B477&lt;&gt;0,IF(登録済データ!H477&lt;&gt;"",登録済データ!H477,""),"")</f>
        <v/>
      </c>
      <c r="K474" s="125" t="str">
        <f>IF(登録済データ!$B477&lt;&gt;0,IF(登録済データ!I477&lt;&gt;"",登録済データ!I477,""),"")</f>
        <v/>
      </c>
      <c r="L474" s="117" t="str">
        <f>IF(登録済データ!$B477&lt;&gt;0,登録済データ!J477,"")</f>
        <v/>
      </c>
      <c r="M474" s="117" t="str">
        <f>IF(登録済データ!$B477&lt;&gt;0,登録済データ!K477,"")</f>
        <v/>
      </c>
      <c r="N474" s="117" t="str">
        <f>IF(登録済データ!$B477&lt;&gt;0,登録済データ!L477,"")</f>
        <v/>
      </c>
      <c r="O474" s="117" t="str">
        <f>IF(登録済データ!$B477&lt;&gt;0,登録済データ!M477,"")</f>
        <v/>
      </c>
      <c r="P474" s="117" t="str">
        <f>IF(登録済データ!$B477&lt;&gt;0,登録済データ!N477,"")</f>
        <v/>
      </c>
      <c r="Q474" s="117" t="str">
        <f>IF(登録済データ!$B477&lt;&gt;0,登録済データ!O477,"")</f>
        <v/>
      </c>
      <c r="R474" s="117" t="str">
        <f>IF(登録済データ!$B477&lt;&gt;0,登録済データ!P477,"")</f>
        <v/>
      </c>
      <c r="S474" s="117" t="str">
        <f>IF(登録済データ!$B477&lt;&gt;0,登録済データ!Q477,"")</f>
        <v/>
      </c>
      <c r="T474" s="117" t="str">
        <f>IF(登録済データ!$B477&lt;&gt;0,登録済データ!R477,"")</f>
        <v/>
      </c>
      <c r="U474" s="117" t="str">
        <f>IF(登録済データ!$B477&lt;&gt;0,登録済データ!S477,"")</f>
        <v/>
      </c>
      <c r="V474" s="117" t="str">
        <f>IF(登録済データ!$B477&lt;&gt;0,登録済データ!T477,"")</f>
        <v/>
      </c>
      <c r="W474" s="117" t="str">
        <f>IF(登録済データ!$B477&lt;&gt;0,登録済データ!U477,"")</f>
        <v/>
      </c>
      <c r="X474" s="117" t="str">
        <f>IF(登録済データ!$B477&lt;&gt;0,登録済データ!V477,"")</f>
        <v/>
      </c>
      <c r="Y474" s="117" t="str">
        <f>IF(登録済データ!$B477&lt;&gt;0,登録済データ!W477,"")</f>
        <v/>
      </c>
      <c r="Z474" s="117" t="str">
        <f>IF(登録済データ!$B477&lt;&gt;0,登録済データ!X477,"")</f>
        <v/>
      </c>
      <c r="AA474" s="78" t="str">
        <f>IF($F474&lt;&gt;"",登録済データ!$C$4,"")</f>
        <v/>
      </c>
      <c r="AB474" s="78"/>
      <c r="AC474" s="78"/>
      <c r="AD474" s="117"/>
      <c r="AE474" s="78"/>
    </row>
    <row r="475" spans="1:31" s="120" customFormat="1" ht="13.5" customHeight="1">
      <c r="A475" s="37"/>
      <c r="B475" s="138" t="str">
        <f>IF($F475&lt;&gt;"",登録済データ!$C$2,"")</f>
        <v/>
      </c>
      <c r="C475" s="138" t="str">
        <f>IF($F475&lt;&gt;"",IF($I$1="企業コード3桁",LEFT(登録済データ!$C$3,3),LEFT(登録済データ!$C$3,6)),"")</f>
        <v/>
      </c>
      <c r="D475" s="138"/>
      <c r="E475" s="139" t="str">
        <f>IF(登録済データ!$B478&lt;&gt;0,登録済データ!C478,"")</f>
        <v/>
      </c>
      <c r="F475" s="139" t="str">
        <f>IF(登録済データ!$B478&lt;&gt;0,登録済データ!D478,"")</f>
        <v/>
      </c>
      <c r="G475" s="130" t="str">
        <f>IF(登録済データ!$B478&lt;&gt;0,登録済データ!E478,"")</f>
        <v/>
      </c>
      <c r="H475" s="125" t="str">
        <f>IF(登録済データ!$B478&lt;&gt;0,IF(登録済データ!F478&lt;&gt;"",登録済データ!F478,""),"")</f>
        <v/>
      </c>
      <c r="I475" s="125" t="str">
        <f>IF(登録済データ!$B478&lt;&gt;0,IF(登録済データ!G478&lt;&gt;"",登録済データ!G478,""),"")</f>
        <v/>
      </c>
      <c r="J475" s="125" t="str">
        <f>IF(登録済データ!$B478&lt;&gt;0,IF(登録済データ!H478&lt;&gt;"",登録済データ!H478,""),"")</f>
        <v/>
      </c>
      <c r="K475" s="125" t="str">
        <f>IF(登録済データ!$B478&lt;&gt;0,IF(登録済データ!I478&lt;&gt;"",登録済データ!I478,""),"")</f>
        <v/>
      </c>
      <c r="L475" s="117" t="str">
        <f>IF(登録済データ!$B478&lt;&gt;0,登録済データ!J478,"")</f>
        <v/>
      </c>
      <c r="M475" s="117" t="str">
        <f>IF(登録済データ!$B478&lt;&gt;0,登録済データ!K478,"")</f>
        <v/>
      </c>
      <c r="N475" s="117" t="str">
        <f>IF(登録済データ!$B478&lt;&gt;0,登録済データ!L478,"")</f>
        <v/>
      </c>
      <c r="O475" s="117" t="str">
        <f>IF(登録済データ!$B478&lt;&gt;0,登録済データ!M478,"")</f>
        <v/>
      </c>
      <c r="P475" s="117" t="str">
        <f>IF(登録済データ!$B478&lt;&gt;0,登録済データ!N478,"")</f>
        <v/>
      </c>
      <c r="Q475" s="117" t="str">
        <f>IF(登録済データ!$B478&lt;&gt;0,登録済データ!O478,"")</f>
        <v/>
      </c>
      <c r="R475" s="117" t="str">
        <f>IF(登録済データ!$B478&lt;&gt;0,登録済データ!P478,"")</f>
        <v/>
      </c>
      <c r="S475" s="117" t="str">
        <f>IF(登録済データ!$B478&lt;&gt;0,登録済データ!Q478,"")</f>
        <v/>
      </c>
      <c r="T475" s="117" t="str">
        <f>IF(登録済データ!$B478&lt;&gt;0,登録済データ!R478,"")</f>
        <v/>
      </c>
      <c r="U475" s="117" t="str">
        <f>IF(登録済データ!$B478&lt;&gt;0,登録済データ!S478,"")</f>
        <v/>
      </c>
      <c r="V475" s="117" t="str">
        <f>IF(登録済データ!$B478&lt;&gt;0,登録済データ!T478,"")</f>
        <v/>
      </c>
      <c r="W475" s="117" t="str">
        <f>IF(登録済データ!$B478&lt;&gt;0,登録済データ!U478,"")</f>
        <v/>
      </c>
      <c r="X475" s="117" t="str">
        <f>IF(登録済データ!$B478&lt;&gt;0,登録済データ!V478,"")</f>
        <v/>
      </c>
      <c r="Y475" s="117" t="str">
        <f>IF(登録済データ!$B478&lt;&gt;0,登録済データ!W478,"")</f>
        <v/>
      </c>
      <c r="Z475" s="117" t="str">
        <f>IF(登録済データ!$B478&lt;&gt;0,登録済データ!X478,"")</f>
        <v/>
      </c>
      <c r="AA475" s="78" t="str">
        <f>IF($F475&lt;&gt;"",登録済データ!$C$4,"")</f>
        <v/>
      </c>
      <c r="AB475" s="78"/>
      <c r="AC475" s="78"/>
      <c r="AD475" s="117"/>
      <c r="AE475" s="78"/>
    </row>
    <row r="476" spans="1:31" s="120" customFormat="1" ht="13.5" customHeight="1">
      <c r="A476" s="37"/>
      <c r="B476" s="138" t="str">
        <f>IF($F476&lt;&gt;"",登録済データ!$C$2,"")</f>
        <v/>
      </c>
      <c r="C476" s="138" t="str">
        <f>IF($F476&lt;&gt;"",IF($I$1="企業コード3桁",LEFT(登録済データ!$C$3,3),LEFT(登録済データ!$C$3,6)),"")</f>
        <v/>
      </c>
      <c r="D476" s="138"/>
      <c r="E476" s="139" t="str">
        <f>IF(登録済データ!$B479&lt;&gt;0,登録済データ!C479,"")</f>
        <v/>
      </c>
      <c r="F476" s="139" t="str">
        <f>IF(登録済データ!$B479&lt;&gt;0,登録済データ!D479,"")</f>
        <v/>
      </c>
      <c r="G476" s="130" t="str">
        <f>IF(登録済データ!$B479&lt;&gt;0,登録済データ!E479,"")</f>
        <v/>
      </c>
      <c r="H476" s="125" t="str">
        <f>IF(登録済データ!$B479&lt;&gt;0,IF(登録済データ!F479&lt;&gt;"",登録済データ!F479,""),"")</f>
        <v/>
      </c>
      <c r="I476" s="125" t="str">
        <f>IF(登録済データ!$B479&lt;&gt;0,IF(登録済データ!G479&lt;&gt;"",登録済データ!G479,""),"")</f>
        <v/>
      </c>
      <c r="J476" s="125" t="str">
        <f>IF(登録済データ!$B479&lt;&gt;0,IF(登録済データ!H479&lt;&gt;"",登録済データ!H479,""),"")</f>
        <v/>
      </c>
      <c r="K476" s="125" t="str">
        <f>IF(登録済データ!$B479&lt;&gt;0,IF(登録済データ!I479&lt;&gt;"",登録済データ!I479,""),"")</f>
        <v/>
      </c>
      <c r="L476" s="117" t="str">
        <f>IF(登録済データ!$B479&lt;&gt;0,登録済データ!J479,"")</f>
        <v/>
      </c>
      <c r="M476" s="117" t="str">
        <f>IF(登録済データ!$B479&lt;&gt;0,登録済データ!K479,"")</f>
        <v/>
      </c>
      <c r="N476" s="117" t="str">
        <f>IF(登録済データ!$B479&lt;&gt;0,登録済データ!L479,"")</f>
        <v/>
      </c>
      <c r="O476" s="117" t="str">
        <f>IF(登録済データ!$B479&lt;&gt;0,登録済データ!M479,"")</f>
        <v/>
      </c>
      <c r="P476" s="117" t="str">
        <f>IF(登録済データ!$B479&lt;&gt;0,登録済データ!N479,"")</f>
        <v/>
      </c>
      <c r="Q476" s="117" t="str">
        <f>IF(登録済データ!$B479&lt;&gt;0,登録済データ!O479,"")</f>
        <v/>
      </c>
      <c r="R476" s="117" t="str">
        <f>IF(登録済データ!$B479&lt;&gt;0,登録済データ!P479,"")</f>
        <v/>
      </c>
      <c r="S476" s="117" t="str">
        <f>IF(登録済データ!$B479&lt;&gt;0,登録済データ!Q479,"")</f>
        <v/>
      </c>
      <c r="T476" s="117" t="str">
        <f>IF(登録済データ!$B479&lt;&gt;0,登録済データ!R479,"")</f>
        <v/>
      </c>
      <c r="U476" s="117" t="str">
        <f>IF(登録済データ!$B479&lt;&gt;0,登録済データ!S479,"")</f>
        <v/>
      </c>
      <c r="V476" s="117" t="str">
        <f>IF(登録済データ!$B479&lt;&gt;0,登録済データ!T479,"")</f>
        <v/>
      </c>
      <c r="W476" s="117" t="str">
        <f>IF(登録済データ!$B479&lt;&gt;0,登録済データ!U479,"")</f>
        <v/>
      </c>
      <c r="X476" s="117" t="str">
        <f>IF(登録済データ!$B479&lt;&gt;0,登録済データ!V479,"")</f>
        <v/>
      </c>
      <c r="Y476" s="117" t="str">
        <f>IF(登録済データ!$B479&lt;&gt;0,登録済データ!W479,"")</f>
        <v/>
      </c>
      <c r="Z476" s="117" t="str">
        <f>IF(登録済データ!$B479&lt;&gt;0,登録済データ!X479,"")</f>
        <v/>
      </c>
      <c r="AA476" s="78" t="str">
        <f>IF($F476&lt;&gt;"",登録済データ!$C$4,"")</f>
        <v/>
      </c>
      <c r="AB476" s="78"/>
      <c r="AC476" s="78"/>
      <c r="AD476" s="117"/>
      <c r="AE476" s="78"/>
    </row>
    <row r="477" spans="1:31" s="120" customFormat="1" ht="13.5" customHeight="1">
      <c r="A477" s="37"/>
      <c r="B477" s="138" t="str">
        <f>IF($F477&lt;&gt;"",登録済データ!$C$2,"")</f>
        <v/>
      </c>
      <c r="C477" s="138" t="str">
        <f>IF($F477&lt;&gt;"",IF($I$1="企業コード3桁",LEFT(登録済データ!$C$3,3),LEFT(登録済データ!$C$3,6)),"")</f>
        <v/>
      </c>
      <c r="D477" s="138"/>
      <c r="E477" s="139" t="str">
        <f>IF(登録済データ!$B480&lt;&gt;0,登録済データ!C480,"")</f>
        <v/>
      </c>
      <c r="F477" s="139" t="str">
        <f>IF(登録済データ!$B480&lt;&gt;0,登録済データ!D480,"")</f>
        <v/>
      </c>
      <c r="G477" s="130" t="str">
        <f>IF(登録済データ!$B480&lt;&gt;0,登録済データ!E480,"")</f>
        <v/>
      </c>
      <c r="H477" s="125" t="str">
        <f>IF(登録済データ!$B480&lt;&gt;0,IF(登録済データ!F480&lt;&gt;"",登録済データ!F480,""),"")</f>
        <v/>
      </c>
      <c r="I477" s="125" t="str">
        <f>IF(登録済データ!$B480&lt;&gt;0,IF(登録済データ!G480&lt;&gt;"",登録済データ!G480,""),"")</f>
        <v/>
      </c>
      <c r="J477" s="125" t="str">
        <f>IF(登録済データ!$B480&lt;&gt;0,IF(登録済データ!H480&lt;&gt;"",登録済データ!H480,""),"")</f>
        <v/>
      </c>
      <c r="K477" s="125" t="str">
        <f>IF(登録済データ!$B480&lt;&gt;0,IF(登録済データ!I480&lt;&gt;"",登録済データ!I480,""),"")</f>
        <v/>
      </c>
      <c r="L477" s="117" t="str">
        <f>IF(登録済データ!$B480&lt;&gt;0,登録済データ!J480,"")</f>
        <v/>
      </c>
      <c r="M477" s="117" t="str">
        <f>IF(登録済データ!$B480&lt;&gt;0,登録済データ!K480,"")</f>
        <v/>
      </c>
      <c r="N477" s="117" t="str">
        <f>IF(登録済データ!$B480&lt;&gt;0,登録済データ!L480,"")</f>
        <v/>
      </c>
      <c r="O477" s="117" t="str">
        <f>IF(登録済データ!$B480&lt;&gt;0,登録済データ!M480,"")</f>
        <v/>
      </c>
      <c r="P477" s="117" t="str">
        <f>IF(登録済データ!$B480&lt;&gt;0,登録済データ!N480,"")</f>
        <v/>
      </c>
      <c r="Q477" s="117" t="str">
        <f>IF(登録済データ!$B480&lt;&gt;0,登録済データ!O480,"")</f>
        <v/>
      </c>
      <c r="R477" s="117" t="str">
        <f>IF(登録済データ!$B480&lt;&gt;0,登録済データ!P480,"")</f>
        <v/>
      </c>
      <c r="S477" s="117" t="str">
        <f>IF(登録済データ!$B480&lt;&gt;0,登録済データ!Q480,"")</f>
        <v/>
      </c>
      <c r="T477" s="117" t="str">
        <f>IF(登録済データ!$B480&lt;&gt;0,登録済データ!R480,"")</f>
        <v/>
      </c>
      <c r="U477" s="117" t="str">
        <f>IF(登録済データ!$B480&lt;&gt;0,登録済データ!S480,"")</f>
        <v/>
      </c>
      <c r="V477" s="117" t="str">
        <f>IF(登録済データ!$B480&lt;&gt;0,登録済データ!T480,"")</f>
        <v/>
      </c>
      <c r="W477" s="117" t="str">
        <f>IF(登録済データ!$B480&lt;&gt;0,登録済データ!U480,"")</f>
        <v/>
      </c>
      <c r="X477" s="117" t="str">
        <f>IF(登録済データ!$B480&lt;&gt;0,登録済データ!V480,"")</f>
        <v/>
      </c>
      <c r="Y477" s="117" t="str">
        <f>IF(登録済データ!$B480&lt;&gt;0,登録済データ!W480,"")</f>
        <v/>
      </c>
      <c r="Z477" s="117" t="str">
        <f>IF(登録済データ!$B480&lt;&gt;0,登録済データ!X480,"")</f>
        <v/>
      </c>
      <c r="AA477" s="78" t="str">
        <f>IF($F477&lt;&gt;"",登録済データ!$C$4,"")</f>
        <v/>
      </c>
      <c r="AB477" s="78"/>
      <c r="AC477" s="78"/>
      <c r="AD477" s="117"/>
      <c r="AE477" s="78"/>
    </row>
    <row r="478" spans="1:31" s="120" customFormat="1" ht="13.5" customHeight="1">
      <c r="A478" s="37"/>
      <c r="B478" s="138" t="str">
        <f>IF($F478&lt;&gt;"",登録済データ!$C$2,"")</f>
        <v/>
      </c>
      <c r="C478" s="138" t="str">
        <f>IF($F478&lt;&gt;"",IF($I$1="企業コード3桁",LEFT(登録済データ!$C$3,3),LEFT(登録済データ!$C$3,6)),"")</f>
        <v/>
      </c>
      <c r="D478" s="138"/>
      <c r="E478" s="139" t="str">
        <f>IF(登録済データ!$B481&lt;&gt;0,登録済データ!C481,"")</f>
        <v/>
      </c>
      <c r="F478" s="139" t="str">
        <f>IF(登録済データ!$B481&lt;&gt;0,登録済データ!D481,"")</f>
        <v/>
      </c>
      <c r="G478" s="130" t="str">
        <f>IF(登録済データ!$B481&lt;&gt;0,登録済データ!E481,"")</f>
        <v/>
      </c>
      <c r="H478" s="125" t="str">
        <f>IF(登録済データ!$B481&lt;&gt;0,IF(登録済データ!F481&lt;&gt;"",登録済データ!F481,""),"")</f>
        <v/>
      </c>
      <c r="I478" s="125" t="str">
        <f>IF(登録済データ!$B481&lt;&gt;0,IF(登録済データ!G481&lt;&gt;"",登録済データ!G481,""),"")</f>
        <v/>
      </c>
      <c r="J478" s="125" t="str">
        <f>IF(登録済データ!$B481&lt;&gt;0,IF(登録済データ!H481&lt;&gt;"",登録済データ!H481,""),"")</f>
        <v/>
      </c>
      <c r="K478" s="125" t="str">
        <f>IF(登録済データ!$B481&lt;&gt;0,IF(登録済データ!I481&lt;&gt;"",登録済データ!I481,""),"")</f>
        <v/>
      </c>
      <c r="L478" s="117" t="str">
        <f>IF(登録済データ!$B481&lt;&gt;0,登録済データ!J481,"")</f>
        <v/>
      </c>
      <c r="M478" s="117" t="str">
        <f>IF(登録済データ!$B481&lt;&gt;0,登録済データ!K481,"")</f>
        <v/>
      </c>
      <c r="N478" s="117" t="str">
        <f>IF(登録済データ!$B481&lt;&gt;0,登録済データ!L481,"")</f>
        <v/>
      </c>
      <c r="O478" s="117" t="str">
        <f>IF(登録済データ!$B481&lt;&gt;0,登録済データ!M481,"")</f>
        <v/>
      </c>
      <c r="P478" s="117" t="str">
        <f>IF(登録済データ!$B481&lt;&gt;0,登録済データ!N481,"")</f>
        <v/>
      </c>
      <c r="Q478" s="117" t="str">
        <f>IF(登録済データ!$B481&lt;&gt;0,登録済データ!O481,"")</f>
        <v/>
      </c>
      <c r="R478" s="117" t="str">
        <f>IF(登録済データ!$B481&lt;&gt;0,登録済データ!P481,"")</f>
        <v/>
      </c>
      <c r="S478" s="117" t="str">
        <f>IF(登録済データ!$B481&lt;&gt;0,登録済データ!Q481,"")</f>
        <v/>
      </c>
      <c r="T478" s="117" t="str">
        <f>IF(登録済データ!$B481&lt;&gt;0,登録済データ!R481,"")</f>
        <v/>
      </c>
      <c r="U478" s="117" t="str">
        <f>IF(登録済データ!$B481&lt;&gt;0,登録済データ!S481,"")</f>
        <v/>
      </c>
      <c r="V478" s="117" t="str">
        <f>IF(登録済データ!$B481&lt;&gt;0,登録済データ!T481,"")</f>
        <v/>
      </c>
      <c r="W478" s="117" t="str">
        <f>IF(登録済データ!$B481&lt;&gt;0,登録済データ!U481,"")</f>
        <v/>
      </c>
      <c r="X478" s="117" t="str">
        <f>IF(登録済データ!$B481&lt;&gt;0,登録済データ!V481,"")</f>
        <v/>
      </c>
      <c r="Y478" s="117" t="str">
        <f>IF(登録済データ!$B481&lt;&gt;0,登録済データ!W481,"")</f>
        <v/>
      </c>
      <c r="Z478" s="117" t="str">
        <f>IF(登録済データ!$B481&lt;&gt;0,登録済データ!X481,"")</f>
        <v/>
      </c>
      <c r="AA478" s="78" t="str">
        <f>IF($F478&lt;&gt;"",登録済データ!$C$4,"")</f>
        <v/>
      </c>
      <c r="AB478" s="78"/>
      <c r="AC478" s="78"/>
      <c r="AD478" s="117"/>
      <c r="AE478" s="78"/>
    </row>
    <row r="479" spans="1:31" s="120" customFormat="1" ht="13.5" customHeight="1">
      <c r="A479" s="37"/>
      <c r="B479" s="138" t="str">
        <f>IF($F479&lt;&gt;"",登録済データ!$C$2,"")</f>
        <v/>
      </c>
      <c r="C479" s="138" t="str">
        <f>IF($F479&lt;&gt;"",IF($I$1="企業コード3桁",LEFT(登録済データ!$C$3,3),LEFT(登録済データ!$C$3,6)),"")</f>
        <v/>
      </c>
      <c r="D479" s="138"/>
      <c r="E479" s="139" t="str">
        <f>IF(登録済データ!$B482&lt;&gt;0,登録済データ!C482,"")</f>
        <v/>
      </c>
      <c r="F479" s="139" t="str">
        <f>IF(登録済データ!$B482&lt;&gt;0,登録済データ!D482,"")</f>
        <v/>
      </c>
      <c r="G479" s="130" t="str">
        <f>IF(登録済データ!$B482&lt;&gt;0,登録済データ!E482,"")</f>
        <v/>
      </c>
      <c r="H479" s="125" t="str">
        <f>IF(登録済データ!$B482&lt;&gt;0,IF(登録済データ!F482&lt;&gt;"",登録済データ!F482,""),"")</f>
        <v/>
      </c>
      <c r="I479" s="125" t="str">
        <f>IF(登録済データ!$B482&lt;&gt;0,IF(登録済データ!G482&lt;&gt;"",登録済データ!G482,""),"")</f>
        <v/>
      </c>
      <c r="J479" s="125" t="str">
        <f>IF(登録済データ!$B482&lt;&gt;0,IF(登録済データ!H482&lt;&gt;"",登録済データ!H482,""),"")</f>
        <v/>
      </c>
      <c r="K479" s="125" t="str">
        <f>IF(登録済データ!$B482&lt;&gt;0,IF(登録済データ!I482&lt;&gt;"",登録済データ!I482,""),"")</f>
        <v/>
      </c>
      <c r="L479" s="117" t="str">
        <f>IF(登録済データ!$B482&lt;&gt;0,登録済データ!J482,"")</f>
        <v/>
      </c>
      <c r="M479" s="117" t="str">
        <f>IF(登録済データ!$B482&lt;&gt;0,登録済データ!K482,"")</f>
        <v/>
      </c>
      <c r="N479" s="117" t="str">
        <f>IF(登録済データ!$B482&lt;&gt;0,登録済データ!L482,"")</f>
        <v/>
      </c>
      <c r="O479" s="117" t="str">
        <f>IF(登録済データ!$B482&lt;&gt;0,登録済データ!M482,"")</f>
        <v/>
      </c>
      <c r="P479" s="117" t="str">
        <f>IF(登録済データ!$B482&lt;&gt;0,登録済データ!N482,"")</f>
        <v/>
      </c>
      <c r="Q479" s="117" t="str">
        <f>IF(登録済データ!$B482&lt;&gt;0,登録済データ!O482,"")</f>
        <v/>
      </c>
      <c r="R479" s="117" t="str">
        <f>IF(登録済データ!$B482&lt;&gt;0,登録済データ!P482,"")</f>
        <v/>
      </c>
      <c r="S479" s="117" t="str">
        <f>IF(登録済データ!$B482&lt;&gt;0,登録済データ!Q482,"")</f>
        <v/>
      </c>
      <c r="T479" s="117" t="str">
        <f>IF(登録済データ!$B482&lt;&gt;0,登録済データ!R482,"")</f>
        <v/>
      </c>
      <c r="U479" s="117" t="str">
        <f>IF(登録済データ!$B482&lt;&gt;0,登録済データ!S482,"")</f>
        <v/>
      </c>
      <c r="V479" s="117" t="str">
        <f>IF(登録済データ!$B482&lt;&gt;0,登録済データ!T482,"")</f>
        <v/>
      </c>
      <c r="W479" s="117" t="str">
        <f>IF(登録済データ!$B482&lt;&gt;0,登録済データ!U482,"")</f>
        <v/>
      </c>
      <c r="X479" s="117" t="str">
        <f>IF(登録済データ!$B482&lt;&gt;0,登録済データ!V482,"")</f>
        <v/>
      </c>
      <c r="Y479" s="117" t="str">
        <f>IF(登録済データ!$B482&lt;&gt;0,登録済データ!W482,"")</f>
        <v/>
      </c>
      <c r="Z479" s="117" t="str">
        <f>IF(登録済データ!$B482&lt;&gt;0,登録済データ!X482,"")</f>
        <v/>
      </c>
      <c r="AA479" s="78" t="str">
        <f>IF($F479&lt;&gt;"",登録済データ!$C$4,"")</f>
        <v/>
      </c>
      <c r="AB479" s="78"/>
      <c r="AC479" s="78"/>
      <c r="AD479" s="117"/>
      <c r="AE479" s="78"/>
    </row>
    <row r="480" spans="1:31" s="120" customFormat="1" ht="13.5" customHeight="1">
      <c r="A480" s="37"/>
      <c r="B480" s="138" t="str">
        <f>IF($F480&lt;&gt;"",登録済データ!$C$2,"")</f>
        <v/>
      </c>
      <c r="C480" s="138" t="str">
        <f>IF($F480&lt;&gt;"",IF($I$1="企業コード3桁",LEFT(登録済データ!$C$3,3),LEFT(登録済データ!$C$3,6)),"")</f>
        <v/>
      </c>
      <c r="D480" s="138"/>
      <c r="E480" s="139" t="str">
        <f>IF(登録済データ!$B483&lt;&gt;0,登録済データ!C483,"")</f>
        <v/>
      </c>
      <c r="F480" s="139" t="str">
        <f>IF(登録済データ!$B483&lt;&gt;0,登録済データ!D483,"")</f>
        <v/>
      </c>
      <c r="G480" s="130" t="str">
        <f>IF(登録済データ!$B483&lt;&gt;0,登録済データ!E483,"")</f>
        <v/>
      </c>
      <c r="H480" s="125" t="str">
        <f>IF(登録済データ!$B483&lt;&gt;0,IF(登録済データ!F483&lt;&gt;"",登録済データ!F483,""),"")</f>
        <v/>
      </c>
      <c r="I480" s="125" t="str">
        <f>IF(登録済データ!$B483&lt;&gt;0,IF(登録済データ!G483&lt;&gt;"",登録済データ!G483,""),"")</f>
        <v/>
      </c>
      <c r="J480" s="125" t="str">
        <f>IF(登録済データ!$B483&lt;&gt;0,IF(登録済データ!H483&lt;&gt;"",登録済データ!H483,""),"")</f>
        <v/>
      </c>
      <c r="K480" s="125" t="str">
        <f>IF(登録済データ!$B483&lt;&gt;0,IF(登録済データ!I483&lt;&gt;"",登録済データ!I483,""),"")</f>
        <v/>
      </c>
      <c r="L480" s="117" t="str">
        <f>IF(登録済データ!$B483&lt;&gt;0,登録済データ!J483,"")</f>
        <v/>
      </c>
      <c r="M480" s="117" t="str">
        <f>IF(登録済データ!$B483&lt;&gt;0,登録済データ!K483,"")</f>
        <v/>
      </c>
      <c r="N480" s="117" t="str">
        <f>IF(登録済データ!$B483&lt;&gt;0,登録済データ!L483,"")</f>
        <v/>
      </c>
      <c r="O480" s="117" t="str">
        <f>IF(登録済データ!$B483&lt;&gt;0,登録済データ!M483,"")</f>
        <v/>
      </c>
      <c r="P480" s="117" t="str">
        <f>IF(登録済データ!$B483&lt;&gt;0,登録済データ!N483,"")</f>
        <v/>
      </c>
      <c r="Q480" s="117" t="str">
        <f>IF(登録済データ!$B483&lt;&gt;0,登録済データ!O483,"")</f>
        <v/>
      </c>
      <c r="R480" s="117" t="str">
        <f>IF(登録済データ!$B483&lt;&gt;0,登録済データ!P483,"")</f>
        <v/>
      </c>
      <c r="S480" s="117" t="str">
        <f>IF(登録済データ!$B483&lt;&gt;0,登録済データ!Q483,"")</f>
        <v/>
      </c>
      <c r="T480" s="117" t="str">
        <f>IF(登録済データ!$B483&lt;&gt;0,登録済データ!R483,"")</f>
        <v/>
      </c>
      <c r="U480" s="117" t="str">
        <f>IF(登録済データ!$B483&lt;&gt;0,登録済データ!S483,"")</f>
        <v/>
      </c>
      <c r="V480" s="117" t="str">
        <f>IF(登録済データ!$B483&lt;&gt;0,登録済データ!T483,"")</f>
        <v/>
      </c>
      <c r="W480" s="117" t="str">
        <f>IF(登録済データ!$B483&lt;&gt;0,登録済データ!U483,"")</f>
        <v/>
      </c>
      <c r="X480" s="117" t="str">
        <f>IF(登録済データ!$B483&lt;&gt;0,登録済データ!V483,"")</f>
        <v/>
      </c>
      <c r="Y480" s="117" t="str">
        <f>IF(登録済データ!$B483&lt;&gt;0,登録済データ!W483,"")</f>
        <v/>
      </c>
      <c r="Z480" s="117" t="str">
        <f>IF(登録済データ!$B483&lt;&gt;0,登録済データ!X483,"")</f>
        <v/>
      </c>
      <c r="AA480" s="78" t="str">
        <f>IF($F480&lt;&gt;"",登録済データ!$C$4,"")</f>
        <v/>
      </c>
      <c r="AB480" s="78"/>
      <c r="AC480" s="78"/>
      <c r="AD480" s="117"/>
      <c r="AE480" s="78"/>
    </row>
    <row r="481" spans="1:31" s="120" customFormat="1" ht="13.5" customHeight="1">
      <c r="A481" s="37"/>
      <c r="B481" s="138" t="str">
        <f>IF($F481&lt;&gt;"",登録済データ!$C$2,"")</f>
        <v/>
      </c>
      <c r="C481" s="138" t="str">
        <f>IF($F481&lt;&gt;"",IF($I$1="企業コード3桁",LEFT(登録済データ!$C$3,3),LEFT(登録済データ!$C$3,6)),"")</f>
        <v/>
      </c>
      <c r="D481" s="138"/>
      <c r="E481" s="139" t="str">
        <f>IF(登録済データ!$B484&lt;&gt;0,登録済データ!C484,"")</f>
        <v/>
      </c>
      <c r="F481" s="139" t="str">
        <f>IF(登録済データ!$B484&lt;&gt;0,登録済データ!D484,"")</f>
        <v/>
      </c>
      <c r="G481" s="130" t="str">
        <f>IF(登録済データ!$B484&lt;&gt;0,登録済データ!E484,"")</f>
        <v/>
      </c>
      <c r="H481" s="125" t="str">
        <f>IF(登録済データ!$B484&lt;&gt;0,IF(登録済データ!F484&lt;&gt;"",登録済データ!F484,""),"")</f>
        <v/>
      </c>
      <c r="I481" s="125" t="str">
        <f>IF(登録済データ!$B484&lt;&gt;0,IF(登録済データ!G484&lt;&gt;"",登録済データ!G484,""),"")</f>
        <v/>
      </c>
      <c r="J481" s="125" t="str">
        <f>IF(登録済データ!$B484&lt;&gt;0,IF(登録済データ!H484&lt;&gt;"",登録済データ!H484,""),"")</f>
        <v/>
      </c>
      <c r="K481" s="125" t="str">
        <f>IF(登録済データ!$B484&lt;&gt;0,IF(登録済データ!I484&lt;&gt;"",登録済データ!I484,""),"")</f>
        <v/>
      </c>
      <c r="L481" s="117" t="str">
        <f>IF(登録済データ!$B484&lt;&gt;0,登録済データ!J484,"")</f>
        <v/>
      </c>
      <c r="M481" s="117" t="str">
        <f>IF(登録済データ!$B484&lt;&gt;0,登録済データ!K484,"")</f>
        <v/>
      </c>
      <c r="N481" s="117" t="str">
        <f>IF(登録済データ!$B484&lt;&gt;0,登録済データ!L484,"")</f>
        <v/>
      </c>
      <c r="O481" s="117" t="str">
        <f>IF(登録済データ!$B484&lt;&gt;0,登録済データ!M484,"")</f>
        <v/>
      </c>
      <c r="P481" s="117" t="str">
        <f>IF(登録済データ!$B484&lt;&gt;0,登録済データ!N484,"")</f>
        <v/>
      </c>
      <c r="Q481" s="117" t="str">
        <f>IF(登録済データ!$B484&lt;&gt;0,登録済データ!O484,"")</f>
        <v/>
      </c>
      <c r="R481" s="117" t="str">
        <f>IF(登録済データ!$B484&lt;&gt;0,登録済データ!P484,"")</f>
        <v/>
      </c>
      <c r="S481" s="117" t="str">
        <f>IF(登録済データ!$B484&lt;&gt;0,登録済データ!Q484,"")</f>
        <v/>
      </c>
      <c r="T481" s="117" t="str">
        <f>IF(登録済データ!$B484&lt;&gt;0,登録済データ!R484,"")</f>
        <v/>
      </c>
      <c r="U481" s="117" t="str">
        <f>IF(登録済データ!$B484&lt;&gt;0,登録済データ!S484,"")</f>
        <v/>
      </c>
      <c r="V481" s="117" t="str">
        <f>IF(登録済データ!$B484&lt;&gt;0,登録済データ!T484,"")</f>
        <v/>
      </c>
      <c r="W481" s="117" t="str">
        <f>IF(登録済データ!$B484&lt;&gt;0,登録済データ!U484,"")</f>
        <v/>
      </c>
      <c r="X481" s="117" t="str">
        <f>IF(登録済データ!$B484&lt;&gt;0,登録済データ!V484,"")</f>
        <v/>
      </c>
      <c r="Y481" s="117" t="str">
        <f>IF(登録済データ!$B484&lt;&gt;0,登録済データ!W484,"")</f>
        <v/>
      </c>
      <c r="Z481" s="117" t="str">
        <f>IF(登録済データ!$B484&lt;&gt;0,登録済データ!X484,"")</f>
        <v/>
      </c>
      <c r="AA481" s="78" t="str">
        <f>IF($F481&lt;&gt;"",登録済データ!$C$4,"")</f>
        <v/>
      </c>
      <c r="AB481" s="78"/>
      <c r="AC481" s="78"/>
      <c r="AD481" s="117"/>
      <c r="AE481" s="78"/>
    </row>
    <row r="482" spans="1:31" s="120" customFormat="1" ht="13.5" customHeight="1">
      <c r="A482" s="37"/>
      <c r="B482" s="138" t="str">
        <f>IF($F482&lt;&gt;"",登録済データ!$C$2,"")</f>
        <v/>
      </c>
      <c r="C482" s="138" t="str">
        <f>IF($F482&lt;&gt;"",IF($I$1="企業コード3桁",LEFT(登録済データ!$C$3,3),LEFT(登録済データ!$C$3,6)),"")</f>
        <v/>
      </c>
      <c r="D482" s="138"/>
      <c r="E482" s="139" t="str">
        <f>IF(登録済データ!$B485&lt;&gt;0,登録済データ!C485,"")</f>
        <v/>
      </c>
      <c r="F482" s="139" t="str">
        <f>IF(登録済データ!$B485&lt;&gt;0,登録済データ!D485,"")</f>
        <v/>
      </c>
      <c r="G482" s="130" t="str">
        <f>IF(登録済データ!$B485&lt;&gt;0,登録済データ!E485,"")</f>
        <v/>
      </c>
      <c r="H482" s="125" t="str">
        <f>IF(登録済データ!$B485&lt;&gt;0,IF(登録済データ!F485&lt;&gt;"",登録済データ!F485,""),"")</f>
        <v/>
      </c>
      <c r="I482" s="125" t="str">
        <f>IF(登録済データ!$B485&lt;&gt;0,IF(登録済データ!G485&lt;&gt;"",登録済データ!G485,""),"")</f>
        <v/>
      </c>
      <c r="J482" s="125" t="str">
        <f>IF(登録済データ!$B485&lt;&gt;0,IF(登録済データ!H485&lt;&gt;"",登録済データ!H485,""),"")</f>
        <v/>
      </c>
      <c r="K482" s="125" t="str">
        <f>IF(登録済データ!$B485&lt;&gt;0,IF(登録済データ!I485&lt;&gt;"",登録済データ!I485,""),"")</f>
        <v/>
      </c>
      <c r="L482" s="117" t="str">
        <f>IF(登録済データ!$B485&lt;&gt;0,登録済データ!J485,"")</f>
        <v/>
      </c>
      <c r="M482" s="117" t="str">
        <f>IF(登録済データ!$B485&lt;&gt;0,登録済データ!K485,"")</f>
        <v/>
      </c>
      <c r="N482" s="117" t="str">
        <f>IF(登録済データ!$B485&lt;&gt;0,登録済データ!L485,"")</f>
        <v/>
      </c>
      <c r="O482" s="117" t="str">
        <f>IF(登録済データ!$B485&lt;&gt;0,登録済データ!M485,"")</f>
        <v/>
      </c>
      <c r="P482" s="117" t="str">
        <f>IF(登録済データ!$B485&lt;&gt;0,登録済データ!N485,"")</f>
        <v/>
      </c>
      <c r="Q482" s="117" t="str">
        <f>IF(登録済データ!$B485&lt;&gt;0,登録済データ!O485,"")</f>
        <v/>
      </c>
      <c r="R482" s="117" t="str">
        <f>IF(登録済データ!$B485&lt;&gt;0,登録済データ!P485,"")</f>
        <v/>
      </c>
      <c r="S482" s="117" t="str">
        <f>IF(登録済データ!$B485&lt;&gt;0,登録済データ!Q485,"")</f>
        <v/>
      </c>
      <c r="T482" s="117" t="str">
        <f>IF(登録済データ!$B485&lt;&gt;0,登録済データ!R485,"")</f>
        <v/>
      </c>
      <c r="U482" s="117" t="str">
        <f>IF(登録済データ!$B485&lt;&gt;0,登録済データ!S485,"")</f>
        <v/>
      </c>
      <c r="V482" s="117" t="str">
        <f>IF(登録済データ!$B485&lt;&gt;0,登録済データ!T485,"")</f>
        <v/>
      </c>
      <c r="W482" s="117" t="str">
        <f>IF(登録済データ!$B485&lt;&gt;0,登録済データ!U485,"")</f>
        <v/>
      </c>
      <c r="X482" s="117" t="str">
        <f>IF(登録済データ!$B485&lt;&gt;0,登録済データ!V485,"")</f>
        <v/>
      </c>
      <c r="Y482" s="117" t="str">
        <f>IF(登録済データ!$B485&lt;&gt;0,登録済データ!W485,"")</f>
        <v/>
      </c>
      <c r="Z482" s="117" t="str">
        <f>IF(登録済データ!$B485&lt;&gt;0,登録済データ!X485,"")</f>
        <v/>
      </c>
      <c r="AA482" s="78" t="str">
        <f>IF($F482&lt;&gt;"",登録済データ!$C$4,"")</f>
        <v/>
      </c>
      <c r="AB482" s="78"/>
      <c r="AC482" s="78"/>
      <c r="AD482" s="117"/>
      <c r="AE482" s="78"/>
    </row>
    <row r="483" spans="1:31" s="120" customFormat="1" ht="13.5" customHeight="1">
      <c r="A483" s="37"/>
      <c r="B483" s="138" t="str">
        <f>IF($F483&lt;&gt;"",登録済データ!$C$2,"")</f>
        <v/>
      </c>
      <c r="C483" s="138" t="str">
        <f>IF($F483&lt;&gt;"",IF($I$1="企業コード3桁",LEFT(登録済データ!$C$3,3),LEFT(登録済データ!$C$3,6)),"")</f>
        <v/>
      </c>
      <c r="D483" s="138"/>
      <c r="E483" s="139" t="str">
        <f>IF(登録済データ!$B486&lt;&gt;0,登録済データ!C486,"")</f>
        <v/>
      </c>
      <c r="F483" s="139" t="str">
        <f>IF(登録済データ!$B486&lt;&gt;0,登録済データ!D486,"")</f>
        <v/>
      </c>
      <c r="G483" s="130" t="str">
        <f>IF(登録済データ!$B486&lt;&gt;0,登録済データ!E486,"")</f>
        <v/>
      </c>
      <c r="H483" s="125" t="str">
        <f>IF(登録済データ!$B486&lt;&gt;0,IF(登録済データ!F486&lt;&gt;"",登録済データ!F486,""),"")</f>
        <v/>
      </c>
      <c r="I483" s="125" t="str">
        <f>IF(登録済データ!$B486&lt;&gt;0,IF(登録済データ!G486&lt;&gt;"",登録済データ!G486,""),"")</f>
        <v/>
      </c>
      <c r="J483" s="125" t="str">
        <f>IF(登録済データ!$B486&lt;&gt;0,IF(登録済データ!H486&lt;&gt;"",登録済データ!H486,""),"")</f>
        <v/>
      </c>
      <c r="K483" s="125" t="str">
        <f>IF(登録済データ!$B486&lt;&gt;0,IF(登録済データ!I486&lt;&gt;"",登録済データ!I486,""),"")</f>
        <v/>
      </c>
      <c r="L483" s="117" t="str">
        <f>IF(登録済データ!$B486&lt;&gt;0,登録済データ!J486,"")</f>
        <v/>
      </c>
      <c r="M483" s="117" t="str">
        <f>IF(登録済データ!$B486&lt;&gt;0,登録済データ!K486,"")</f>
        <v/>
      </c>
      <c r="N483" s="117" t="str">
        <f>IF(登録済データ!$B486&lt;&gt;0,登録済データ!L486,"")</f>
        <v/>
      </c>
      <c r="O483" s="117" t="str">
        <f>IF(登録済データ!$B486&lt;&gt;0,登録済データ!M486,"")</f>
        <v/>
      </c>
      <c r="P483" s="117" t="str">
        <f>IF(登録済データ!$B486&lt;&gt;0,登録済データ!N486,"")</f>
        <v/>
      </c>
      <c r="Q483" s="117" t="str">
        <f>IF(登録済データ!$B486&lt;&gt;0,登録済データ!O486,"")</f>
        <v/>
      </c>
      <c r="R483" s="117" t="str">
        <f>IF(登録済データ!$B486&lt;&gt;0,登録済データ!P486,"")</f>
        <v/>
      </c>
      <c r="S483" s="117" t="str">
        <f>IF(登録済データ!$B486&lt;&gt;0,登録済データ!Q486,"")</f>
        <v/>
      </c>
      <c r="T483" s="117" t="str">
        <f>IF(登録済データ!$B486&lt;&gt;0,登録済データ!R486,"")</f>
        <v/>
      </c>
      <c r="U483" s="117" t="str">
        <f>IF(登録済データ!$B486&lt;&gt;0,登録済データ!S486,"")</f>
        <v/>
      </c>
      <c r="V483" s="117" t="str">
        <f>IF(登録済データ!$B486&lt;&gt;0,登録済データ!T486,"")</f>
        <v/>
      </c>
      <c r="W483" s="117" t="str">
        <f>IF(登録済データ!$B486&lt;&gt;0,登録済データ!U486,"")</f>
        <v/>
      </c>
      <c r="X483" s="117" t="str">
        <f>IF(登録済データ!$B486&lt;&gt;0,登録済データ!V486,"")</f>
        <v/>
      </c>
      <c r="Y483" s="117" t="str">
        <f>IF(登録済データ!$B486&lt;&gt;0,登録済データ!W486,"")</f>
        <v/>
      </c>
      <c r="Z483" s="117" t="str">
        <f>IF(登録済データ!$B486&lt;&gt;0,登録済データ!X486,"")</f>
        <v/>
      </c>
      <c r="AA483" s="78" t="str">
        <f>IF($F483&lt;&gt;"",登録済データ!$C$4,"")</f>
        <v/>
      </c>
      <c r="AB483" s="78"/>
      <c r="AC483" s="78"/>
      <c r="AD483" s="117"/>
      <c r="AE483" s="78"/>
    </row>
    <row r="484" spans="1:31" s="120" customFormat="1" ht="13.5" customHeight="1">
      <c r="A484" s="37"/>
      <c r="B484" s="138" t="str">
        <f>IF($F484&lt;&gt;"",登録済データ!$C$2,"")</f>
        <v/>
      </c>
      <c r="C484" s="138" t="str">
        <f>IF($F484&lt;&gt;"",IF($I$1="企業コード3桁",LEFT(登録済データ!$C$3,3),LEFT(登録済データ!$C$3,6)),"")</f>
        <v/>
      </c>
      <c r="D484" s="138"/>
      <c r="E484" s="139" t="str">
        <f>IF(登録済データ!$B487&lt;&gt;0,登録済データ!C487,"")</f>
        <v/>
      </c>
      <c r="F484" s="139" t="str">
        <f>IF(登録済データ!$B487&lt;&gt;0,登録済データ!D487,"")</f>
        <v/>
      </c>
      <c r="G484" s="130" t="str">
        <f>IF(登録済データ!$B487&lt;&gt;0,登録済データ!E487,"")</f>
        <v/>
      </c>
      <c r="H484" s="125" t="str">
        <f>IF(登録済データ!$B487&lt;&gt;0,IF(登録済データ!F487&lt;&gt;"",登録済データ!F487,""),"")</f>
        <v/>
      </c>
      <c r="I484" s="125" t="str">
        <f>IF(登録済データ!$B487&lt;&gt;0,IF(登録済データ!G487&lt;&gt;"",登録済データ!G487,""),"")</f>
        <v/>
      </c>
      <c r="J484" s="125" t="str">
        <f>IF(登録済データ!$B487&lt;&gt;0,IF(登録済データ!H487&lt;&gt;"",登録済データ!H487,""),"")</f>
        <v/>
      </c>
      <c r="K484" s="125" t="str">
        <f>IF(登録済データ!$B487&lt;&gt;0,IF(登録済データ!I487&lt;&gt;"",登録済データ!I487,""),"")</f>
        <v/>
      </c>
      <c r="L484" s="117" t="str">
        <f>IF(登録済データ!$B487&lt;&gt;0,登録済データ!J487,"")</f>
        <v/>
      </c>
      <c r="M484" s="117" t="str">
        <f>IF(登録済データ!$B487&lt;&gt;0,登録済データ!K487,"")</f>
        <v/>
      </c>
      <c r="N484" s="117" t="str">
        <f>IF(登録済データ!$B487&lt;&gt;0,登録済データ!L487,"")</f>
        <v/>
      </c>
      <c r="O484" s="117" t="str">
        <f>IF(登録済データ!$B487&lt;&gt;0,登録済データ!M487,"")</f>
        <v/>
      </c>
      <c r="P484" s="117" t="str">
        <f>IF(登録済データ!$B487&lt;&gt;0,登録済データ!N487,"")</f>
        <v/>
      </c>
      <c r="Q484" s="117" t="str">
        <f>IF(登録済データ!$B487&lt;&gt;0,登録済データ!O487,"")</f>
        <v/>
      </c>
      <c r="R484" s="117" t="str">
        <f>IF(登録済データ!$B487&lt;&gt;0,登録済データ!P487,"")</f>
        <v/>
      </c>
      <c r="S484" s="117" t="str">
        <f>IF(登録済データ!$B487&lt;&gt;0,登録済データ!Q487,"")</f>
        <v/>
      </c>
      <c r="T484" s="117" t="str">
        <f>IF(登録済データ!$B487&lt;&gt;0,登録済データ!R487,"")</f>
        <v/>
      </c>
      <c r="U484" s="117" t="str">
        <f>IF(登録済データ!$B487&lt;&gt;0,登録済データ!S487,"")</f>
        <v/>
      </c>
      <c r="V484" s="117" t="str">
        <f>IF(登録済データ!$B487&lt;&gt;0,登録済データ!T487,"")</f>
        <v/>
      </c>
      <c r="W484" s="117" t="str">
        <f>IF(登録済データ!$B487&lt;&gt;0,登録済データ!U487,"")</f>
        <v/>
      </c>
      <c r="X484" s="117" t="str">
        <f>IF(登録済データ!$B487&lt;&gt;0,登録済データ!V487,"")</f>
        <v/>
      </c>
      <c r="Y484" s="117" t="str">
        <f>IF(登録済データ!$B487&lt;&gt;0,登録済データ!W487,"")</f>
        <v/>
      </c>
      <c r="Z484" s="117" t="str">
        <f>IF(登録済データ!$B487&lt;&gt;0,登録済データ!X487,"")</f>
        <v/>
      </c>
      <c r="AA484" s="78" t="str">
        <f>IF($F484&lt;&gt;"",登録済データ!$C$4,"")</f>
        <v/>
      </c>
      <c r="AB484" s="78"/>
      <c r="AC484" s="78"/>
      <c r="AD484" s="117"/>
      <c r="AE484" s="78"/>
    </row>
    <row r="485" spans="1:31" s="120" customFormat="1" ht="13.5" customHeight="1">
      <c r="A485" s="37"/>
      <c r="B485" s="138" t="str">
        <f>IF($F485&lt;&gt;"",登録済データ!$C$2,"")</f>
        <v/>
      </c>
      <c r="C485" s="138" t="str">
        <f>IF($F485&lt;&gt;"",IF($I$1="企業コード3桁",LEFT(登録済データ!$C$3,3),LEFT(登録済データ!$C$3,6)),"")</f>
        <v/>
      </c>
      <c r="D485" s="138"/>
      <c r="E485" s="139" t="str">
        <f>IF(登録済データ!$B488&lt;&gt;0,登録済データ!C488,"")</f>
        <v/>
      </c>
      <c r="F485" s="139" t="str">
        <f>IF(登録済データ!$B488&lt;&gt;0,登録済データ!D488,"")</f>
        <v/>
      </c>
      <c r="G485" s="130" t="str">
        <f>IF(登録済データ!$B488&lt;&gt;0,登録済データ!E488,"")</f>
        <v/>
      </c>
      <c r="H485" s="125" t="str">
        <f>IF(登録済データ!$B488&lt;&gt;0,IF(登録済データ!F488&lt;&gt;"",登録済データ!F488,""),"")</f>
        <v/>
      </c>
      <c r="I485" s="125" t="str">
        <f>IF(登録済データ!$B488&lt;&gt;0,IF(登録済データ!G488&lt;&gt;"",登録済データ!G488,""),"")</f>
        <v/>
      </c>
      <c r="J485" s="125" t="str">
        <f>IF(登録済データ!$B488&lt;&gt;0,IF(登録済データ!H488&lt;&gt;"",登録済データ!H488,""),"")</f>
        <v/>
      </c>
      <c r="K485" s="125" t="str">
        <f>IF(登録済データ!$B488&lt;&gt;0,IF(登録済データ!I488&lt;&gt;"",登録済データ!I488,""),"")</f>
        <v/>
      </c>
      <c r="L485" s="117" t="str">
        <f>IF(登録済データ!$B488&lt;&gt;0,登録済データ!J488,"")</f>
        <v/>
      </c>
      <c r="M485" s="117" t="str">
        <f>IF(登録済データ!$B488&lt;&gt;0,登録済データ!K488,"")</f>
        <v/>
      </c>
      <c r="N485" s="117" t="str">
        <f>IF(登録済データ!$B488&lt;&gt;0,登録済データ!L488,"")</f>
        <v/>
      </c>
      <c r="O485" s="117" t="str">
        <f>IF(登録済データ!$B488&lt;&gt;0,登録済データ!M488,"")</f>
        <v/>
      </c>
      <c r="P485" s="117" t="str">
        <f>IF(登録済データ!$B488&lt;&gt;0,登録済データ!N488,"")</f>
        <v/>
      </c>
      <c r="Q485" s="117" t="str">
        <f>IF(登録済データ!$B488&lt;&gt;0,登録済データ!O488,"")</f>
        <v/>
      </c>
      <c r="R485" s="117" t="str">
        <f>IF(登録済データ!$B488&lt;&gt;0,登録済データ!P488,"")</f>
        <v/>
      </c>
      <c r="S485" s="117" t="str">
        <f>IF(登録済データ!$B488&lt;&gt;0,登録済データ!Q488,"")</f>
        <v/>
      </c>
      <c r="T485" s="117" t="str">
        <f>IF(登録済データ!$B488&lt;&gt;0,登録済データ!R488,"")</f>
        <v/>
      </c>
      <c r="U485" s="117" t="str">
        <f>IF(登録済データ!$B488&lt;&gt;0,登録済データ!S488,"")</f>
        <v/>
      </c>
      <c r="V485" s="117" t="str">
        <f>IF(登録済データ!$B488&lt;&gt;0,登録済データ!T488,"")</f>
        <v/>
      </c>
      <c r="W485" s="117" t="str">
        <f>IF(登録済データ!$B488&lt;&gt;0,登録済データ!U488,"")</f>
        <v/>
      </c>
      <c r="X485" s="117" t="str">
        <f>IF(登録済データ!$B488&lt;&gt;0,登録済データ!V488,"")</f>
        <v/>
      </c>
      <c r="Y485" s="117" t="str">
        <f>IF(登録済データ!$B488&lt;&gt;0,登録済データ!W488,"")</f>
        <v/>
      </c>
      <c r="Z485" s="117" t="str">
        <f>IF(登録済データ!$B488&lt;&gt;0,登録済データ!X488,"")</f>
        <v/>
      </c>
      <c r="AA485" s="78" t="str">
        <f>IF($F485&lt;&gt;"",登録済データ!$C$4,"")</f>
        <v/>
      </c>
      <c r="AB485" s="78"/>
      <c r="AC485" s="78"/>
      <c r="AD485" s="117"/>
      <c r="AE485" s="78"/>
    </row>
    <row r="486" spans="1:31" s="120" customFormat="1" ht="13.5" customHeight="1">
      <c r="A486" s="37"/>
      <c r="B486" s="138" t="str">
        <f>IF($F486&lt;&gt;"",登録済データ!$C$2,"")</f>
        <v/>
      </c>
      <c r="C486" s="138" t="str">
        <f>IF($F486&lt;&gt;"",IF($I$1="企業コード3桁",LEFT(登録済データ!$C$3,3),LEFT(登録済データ!$C$3,6)),"")</f>
        <v/>
      </c>
      <c r="D486" s="138"/>
      <c r="E486" s="139" t="str">
        <f>IF(登録済データ!$B489&lt;&gt;0,登録済データ!C489,"")</f>
        <v/>
      </c>
      <c r="F486" s="139" t="str">
        <f>IF(登録済データ!$B489&lt;&gt;0,登録済データ!D489,"")</f>
        <v/>
      </c>
      <c r="G486" s="130" t="str">
        <f>IF(登録済データ!$B489&lt;&gt;0,登録済データ!E489,"")</f>
        <v/>
      </c>
      <c r="H486" s="125" t="str">
        <f>IF(登録済データ!$B489&lt;&gt;0,IF(登録済データ!F489&lt;&gt;"",登録済データ!F489,""),"")</f>
        <v/>
      </c>
      <c r="I486" s="125" t="str">
        <f>IF(登録済データ!$B489&lt;&gt;0,IF(登録済データ!G489&lt;&gt;"",登録済データ!G489,""),"")</f>
        <v/>
      </c>
      <c r="J486" s="125" t="str">
        <f>IF(登録済データ!$B489&lt;&gt;0,IF(登録済データ!H489&lt;&gt;"",登録済データ!H489,""),"")</f>
        <v/>
      </c>
      <c r="K486" s="125" t="str">
        <f>IF(登録済データ!$B489&lt;&gt;0,IF(登録済データ!I489&lt;&gt;"",登録済データ!I489,""),"")</f>
        <v/>
      </c>
      <c r="L486" s="117" t="str">
        <f>IF(登録済データ!$B489&lt;&gt;0,登録済データ!J489,"")</f>
        <v/>
      </c>
      <c r="M486" s="117" t="str">
        <f>IF(登録済データ!$B489&lt;&gt;0,登録済データ!K489,"")</f>
        <v/>
      </c>
      <c r="N486" s="117" t="str">
        <f>IF(登録済データ!$B489&lt;&gt;0,登録済データ!L489,"")</f>
        <v/>
      </c>
      <c r="O486" s="117" t="str">
        <f>IF(登録済データ!$B489&lt;&gt;0,登録済データ!M489,"")</f>
        <v/>
      </c>
      <c r="P486" s="117" t="str">
        <f>IF(登録済データ!$B489&lt;&gt;0,登録済データ!N489,"")</f>
        <v/>
      </c>
      <c r="Q486" s="117" t="str">
        <f>IF(登録済データ!$B489&lt;&gt;0,登録済データ!O489,"")</f>
        <v/>
      </c>
      <c r="R486" s="117" t="str">
        <f>IF(登録済データ!$B489&lt;&gt;0,登録済データ!P489,"")</f>
        <v/>
      </c>
      <c r="S486" s="117" t="str">
        <f>IF(登録済データ!$B489&lt;&gt;0,登録済データ!Q489,"")</f>
        <v/>
      </c>
      <c r="T486" s="117" t="str">
        <f>IF(登録済データ!$B489&lt;&gt;0,登録済データ!R489,"")</f>
        <v/>
      </c>
      <c r="U486" s="117" t="str">
        <f>IF(登録済データ!$B489&lt;&gt;0,登録済データ!S489,"")</f>
        <v/>
      </c>
      <c r="V486" s="117" t="str">
        <f>IF(登録済データ!$B489&lt;&gt;0,登録済データ!T489,"")</f>
        <v/>
      </c>
      <c r="W486" s="117" t="str">
        <f>IF(登録済データ!$B489&lt;&gt;0,登録済データ!U489,"")</f>
        <v/>
      </c>
      <c r="X486" s="117" t="str">
        <f>IF(登録済データ!$B489&lt;&gt;0,登録済データ!V489,"")</f>
        <v/>
      </c>
      <c r="Y486" s="117" t="str">
        <f>IF(登録済データ!$B489&lt;&gt;0,登録済データ!W489,"")</f>
        <v/>
      </c>
      <c r="Z486" s="117" t="str">
        <f>IF(登録済データ!$B489&lt;&gt;0,登録済データ!X489,"")</f>
        <v/>
      </c>
      <c r="AA486" s="78" t="str">
        <f>IF($F486&lt;&gt;"",登録済データ!$C$4,"")</f>
        <v/>
      </c>
      <c r="AB486" s="78"/>
      <c r="AC486" s="78"/>
      <c r="AD486" s="117"/>
      <c r="AE486" s="78"/>
    </row>
    <row r="487" spans="1:31" s="120" customFormat="1" ht="13.5" customHeight="1">
      <c r="A487" s="37"/>
      <c r="B487" s="138" t="str">
        <f>IF($F487&lt;&gt;"",登録済データ!$C$2,"")</f>
        <v/>
      </c>
      <c r="C487" s="138" t="str">
        <f>IF($F487&lt;&gt;"",IF($I$1="企業コード3桁",LEFT(登録済データ!$C$3,3),LEFT(登録済データ!$C$3,6)),"")</f>
        <v/>
      </c>
      <c r="D487" s="138"/>
      <c r="E487" s="139" t="str">
        <f>IF(登録済データ!$B490&lt;&gt;0,登録済データ!C490,"")</f>
        <v/>
      </c>
      <c r="F487" s="139" t="str">
        <f>IF(登録済データ!$B490&lt;&gt;0,登録済データ!D490,"")</f>
        <v/>
      </c>
      <c r="G487" s="130" t="str">
        <f>IF(登録済データ!$B490&lt;&gt;0,登録済データ!E490,"")</f>
        <v/>
      </c>
      <c r="H487" s="125" t="str">
        <f>IF(登録済データ!$B490&lt;&gt;0,IF(登録済データ!F490&lt;&gt;"",登録済データ!F490,""),"")</f>
        <v/>
      </c>
      <c r="I487" s="125" t="str">
        <f>IF(登録済データ!$B490&lt;&gt;0,IF(登録済データ!G490&lt;&gt;"",登録済データ!G490,""),"")</f>
        <v/>
      </c>
      <c r="J487" s="125" t="str">
        <f>IF(登録済データ!$B490&lt;&gt;0,IF(登録済データ!H490&lt;&gt;"",登録済データ!H490,""),"")</f>
        <v/>
      </c>
      <c r="K487" s="125" t="str">
        <f>IF(登録済データ!$B490&lt;&gt;0,IF(登録済データ!I490&lt;&gt;"",登録済データ!I490,""),"")</f>
        <v/>
      </c>
      <c r="L487" s="117" t="str">
        <f>IF(登録済データ!$B490&lt;&gt;0,登録済データ!J490,"")</f>
        <v/>
      </c>
      <c r="M487" s="117" t="str">
        <f>IF(登録済データ!$B490&lt;&gt;0,登録済データ!K490,"")</f>
        <v/>
      </c>
      <c r="N487" s="117" t="str">
        <f>IF(登録済データ!$B490&lt;&gt;0,登録済データ!L490,"")</f>
        <v/>
      </c>
      <c r="O487" s="117" t="str">
        <f>IF(登録済データ!$B490&lt;&gt;0,登録済データ!M490,"")</f>
        <v/>
      </c>
      <c r="P487" s="117" t="str">
        <f>IF(登録済データ!$B490&lt;&gt;0,登録済データ!N490,"")</f>
        <v/>
      </c>
      <c r="Q487" s="117" t="str">
        <f>IF(登録済データ!$B490&lt;&gt;0,登録済データ!O490,"")</f>
        <v/>
      </c>
      <c r="R487" s="117" t="str">
        <f>IF(登録済データ!$B490&lt;&gt;0,登録済データ!P490,"")</f>
        <v/>
      </c>
      <c r="S487" s="117" t="str">
        <f>IF(登録済データ!$B490&lt;&gt;0,登録済データ!Q490,"")</f>
        <v/>
      </c>
      <c r="T487" s="117" t="str">
        <f>IF(登録済データ!$B490&lt;&gt;0,登録済データ!R490,"")</f>
        <v/>
      </c>
      <c r="U487" s="117" t="str">
        <f>IF(登録済データ!$B490&lt;&gt;0,登録済データ!S490,"")</f>
        <v/>
      </c>
      <c r="V487" s="117" t="str">
        <f>IF(登録済データ!$B490&lt;&gt;0,登録済データ!T490,"")</f>
        <v/>
      </c>
      <c r="W487" s="117" t="str">
        <f>IF(登録済データ!$B490&lt;&gt;0,登録済データ!U490,"")</f>
        <v/>
      </c>
      <c r="X487" s="117" t="str">
        <f>IF(登録済データ!$B490&lt;&gt;0,登録済データ!V490,"")</f>
        <v/>
      </c>
      <c r="Y487" s="117" t="str">
        <f>IF(登録済データ!$B490&lt;&gt;0,登録済データ!W490,"")</f>
        <v/>
      </c>
      <c r="Z487" s="117" t="str">
        <f>IF(登録済データ!$B490&lt;&gt;0,登録済データ!X490,"")</f>
        <v/>
      </c>
      <c r="AA487" s="78" t="str">
        <f>IF($F487&lt;&gt;"",登録済データ!$C$4,"")</f>
        <v/>
      </c>
      <c r="AB487" s="78"/>
      <c r="AC487" s="78"/>
      <c r="AD487" s="117"/>
      <c r="AE487" s="78"/>
    </row>
    <row r="488" spans="1:31" s="120" customFormat="1" ht="13.5" customHeight="1">
      <c r="A488" s="37"/>
      <c r="B488" s="138" t="str">
        <f>IF($F488&lt;&gt;"",登録済データ!$C$2,"")</f>
        <v/>
      </c>
      <c r="C488" s="138" t="str">
        <f>IF($F488&lt;&gt;"",IF($I$1="企業コード3桁",LEFT(登録済データ!$C$3,3),LEFT(登録済データ!$C$3,6)),"")</f>
        <v/>
      </c>
      <c r="D488" s="138"/>
      <c r="E488" s="139" t="str">
        <f>IF(登録済データ!$B491&lt;&gt;0,登録済データ!C491,"")</f>
        <v/>
      </c>
      <c r="F488" s="139" t="str">
        <f>IF(登録済データ!$B491&lt;&gt;0,登録済データ!D491,"")</f>
        <v/>
      </c>
      <c r="G488" s="130" t="str">
        <f>IF(登録済データ!$B491&lt;&gt;0,登録済データ!E491,"")</f>
        <v/>
      </c>
      <c r="H488" s="125" t="str">
        <f>IF(登録済データ!$B491&lt;&gt;0,IF(登録済データ!F491&lt;&gt;"",登録済データ!F491,""),"")</f>
        <v/>
      </c>
      <c r="I488" s="125" t="str">
        <f>IF(登録済データ!$B491&lt;&gt;0,IF(登録済データ!G491&lt;&gt;"",登録済データ!G491,""),"")</f>
        <v/>
      </c>
      <c r="J488" s="125" t="str">
        <f>IF(登録済データ!$B491&lt;&gt;0,IF(登録済データ!H491&lt;&gt;"",登録済データ!H491,""),"")</f>
        <v/>
      </c>
      <c r="K488" s="125" t="str">
        <f>IF(登録済データ!$B491&lt;&gt;0,IF(登録済データ!I491&lt;&gt;"",登録済データ!I491,""),"")</f>
        <v/>
      </c>
      <c r="L488" s="117" t="str">
        <f>IF(登録済データ!$B491&lt;&gt;0,登録済データ!J491,"")</f>
        <v/>
      </c>
      <c r="M488" s="117" t="str">
        <f>IF(登録済データ!$B491&lt;&gt;0,登録済データ!K491,"")</f>
        <v/>
      </c>
      <c r="N488" s="117" t="str">
        <f>IF(登録済データ!$B491&lt;&gt;0,登録済データ!L491,"")</f>
        <v/>
      </c>
      <c r="O488" s="117" t="str">
        <f>IF(登録済データ!$B491&lt;&gt;0,登録済データ!M491,"")</f>
        <v/>
      </c>
      <c r="P488" s="117" t="str">
        <f>IF(登録済データ!$B491&lt;&gt;0,登録済データ!N491,"")</f>
        <v/>
      </c>
      <c r="Q488" s="117" t="str">
        <f>IF(登録済データ!$B491&lt;&gt;0,登録済データ!O491,"")</f>
        <v/>
      </c>
      <c r="R488" s="117" t="str">
        <f>IF(登録済データ!$B491&lt;&gt;0,登録済データ!P491,"")</f>
        <v/>
      </c>
      <c r="S488" s="117" t="str">
        <f>IF(登録済データ!$B491&lt;&gt;0,登録済データ!Q491,"")</f>
        <v/>
      </c>
      <c r="T488" s="117" t="str">
        <f>IF(登録済データ!$B491&lt;&gt;0,登録済データ!R491,"")</f>
        <v/>
      </c>
      <c r="U488" s="117" t="str">
        <f>IF(登録済データ!$B491&lt;&gt;0,登録済データ!S491,"")</f>
        <v/>
      </c>
      <c r="V488" s="117" t="str">
        <f>IF(登録済データ!$B491&lt;&gt;0,登録済データ!T491,"")</f>
        <v/>
      </c>
      <c r="W488" s="117" t="str">
        <f>IF(登録済データ!$B491&lt;&gt;0,登録済データ!U491,"")</f>
        <v/>
      </c>
      <c r="X488" s="117" t="str">
        <f>IF(登録済データ!$B491&lt;&gt;0,登録済データ!V491,"")</f>
        <v/>
      </c>
      <c r="Y488" s="117" t="str">
        <f>IF(登録済データ!$B491&lt;&gt;0,登録済データ!W491,"")</f>
        <v/>
      </c>
      <c r="Z488" s="117" t="str">
        <f>IF(登録済データ!$B491&lt;&gt;0,登録済データ!X491,"")</f>
        <v/>
      </c>
      <c r="AA488" s="78" t="str">
        <f>IF($F488&lt;&gt;"",登録済データ!$C$4,"")</f>
        <v/>
      </c>
      <c r="AB488" s="78"/>
      <c r="AC488" s="78"/>
      <c r="AD488" s="117"/>
      <c r="AE488" s="78"/>
    </row>
    <row r="489" spans="1:31" s="120" customFormat="1" ht="13.5" customHeight="1">
      <c r="A489" s="37"/>
      <c r="B489" s="138" t="str">
        <f>IF($F489&lt;&gt;"",登録済データ!$C$2,"")</f>
        <v/>
      </c>
      <c r="C489" s="138" t="str">
        <f>IF($F489&lt;&gt;"",IF($I$1="企業コード3桁",LEFT(登録済データ!$C$3,3),LEFT(登録済データ!$C$3,6)),"")</f>
        <v/>
      </c>
      <c r="D489" s="138"/>
      <c r="E489" s="139" t="str">
        <f>IF(登録済データ!$B492&lt;&gt;0,登録済データ!C492,"")</f>
        <v/>
      </c>
      <c r="F489" s="139" t="str">
        <f>IF(登録済データ!$B492&lt;&gt;0,登録済データ!D492,"")</f>
        <v/>
      </c>
      <c r="G489" s="130" t="str">
        <f>IF(登録済データ!$B492&lt;&gt;0,登録済データ!E492,"")</f>
        <v/>
      </c>
      <c r="H489" s="125" t="str">
        <f>IF(登録済データ!$B492&lt;&gt;0,IF(登録済データ!F492&lt;&gt;"",登録済データ!F492,""),"")</f>
        <v/>
      </c>
      <c r="I489" s="125" t="str">
        <f>IF(登録済データ!$B492&lt;&gt;0,IF(登録済データ!G492&lt;&gt;"",登録済データ!G492,""),"")</f>
        <v/>
      </c>
      <c r="J489" s="125" t="str">
        <f>IF(登録済データ!$B492&lt;&gt;0,IF(登録済データ!H492&lt;&gt;"",登録済データ!H492,""),"")</f>
        <v/>
      </c>
      <c r="K489" s="125" t="str">
        <f>IF(登録済データ!$B492&lt;&gt;0,IF(登録済データ!I492&lt;&gt;"",登録済データ!I492,""),"")</f>
        <v/>
      </c>
      <c r="L489" s="117" t="str">
        <f>IF(登録済データ!$B492&lt;&gt;0,登録済データ!J492,"")</f>
        <v/>
      </c>
      <c r="M489" s="117" t="str">
        <f>IF(登録済データ!$B492&lt;&gt;0,登録済データ!K492,"")</f>
        <v/>
      </c>
      <c r="N489" s="117" t="str">
        <f>IF(登録済データ!$B492&lt;&gt;0,登録済データ!L492,"")</f>
        <v/>
      </c>
      <c r="O489" s="117" t="str">
        <f>IF(登録済データ!$B492&lt;&gt;0,登録済データ!M492,"")</f>
        <v/>
      </c>
      <c r="P489" s="117" t="str">
        <f>IF(登録済データ!$B492&lt;&gt;0,登録済データ!N492,"")</f>
        <v/>
      </c>
      <c r="Q489" s="117" t="str">
        <f>IF(登録済データ!$B492&lt;&gt;0,登録済データ!O492,"")</f>
        <v/>
      </c>
      <c r="R489" s="117" t="str">
        <f>IF(登録済データ!$B492&lt;&gt;0,登録済データ!P492,"")</f>
        <v/>
      </c>
      <c r="S489" s="117" t="str">
        <f>IF(登録済データ!$B492&lt;&gt;0,登録済データ!Q492,"")</f>
        <v/>
      </c>
      <c r="T489" s="117" t="str">
        <f>IF(登録済データ!$B492&lt;&gt;0,登録済データ!R492,"")</f>
        <v/>
      </c>
      <c r="U489" s="117" t="str">
        <f>IF(登録済データ!$B492&lt;&gt;0,登録済データ!S492,"")</f>
        <v/>
      </c>
      <c r="V489" s="117" t="str">
        <f>IF(登録済データ!$B492&lt;&gt;0,登録済データ!T492,"")</f>
        <v/>
      </c>
      <c r="W489" s="117" t="str">
        <f>IF(登録済データ!$B492&lt;&gt;0,登録済データ!U492,"")</f>
        <v/>
      </c>
      <c r="X489" s="117" t="str">
        <f>IF(登録済データ!$B492&lt;&gt;0,登録済データ!V492,"")</f>
        <v/>
      </c>
      <c r="Y489" s="117" t="str">
        <f>IF(登録済データ!$B492&lt;&gt;0,登録済データ!W492,"")</f>
        <v/>
      </c>
      <c r="Z489" s="117" t="str">
        <f>IF(登録済データ!$B492&lt;&gt;0,登録済データ!X492,"")</f>
        <v/>
      </c>
      <c r="AA489" s="78" t="str">
        <f>IF($F489&lt;&gt;"",登録済データ!$C$4,"")</f>
        <v/>
      </c>
      <c r="AB489" s="78"/>
      <c r="AC489" s="78"/>
      <c r="AD489" s="117"/>
      <c r="AE489" s="78"/>
    </row>
    <row r="490" spans="1:31" s="120" customFormat="1" ht="13.5" customHeight="1">
      <c r="A490" s="37"/>
      <c r="B490" s="138" t="str">
        <f>IF($F490&lt;&gt;"",登録済データ!$C$2,"")</f>
        <v/>
      </c>
      <c r="C490" s="138" t="str">
        <f>IF($F490&lt;&gt;"",IF($I$1="企業コード3桁",LEFT(登録済データ!$C$3,3),LEFT(登録済データ!$C$3,6)),"")</f>
        <v/>
      </c>
      <c r="D490" s="138"/>
      <c r="E490" s="139" t="str">
        <f>IF(登録済データ!$B493&lt;&gt;0,登録済データ!C493,"")</f>
        <v/>
      </c>
      <c r="F490" s="139" t="str">
        <f>IF(登録済データ!$B493&lt;&gt;0,登録済データ!D493,"")</f>
        <v/>
      </c>
      <c r="G490" s="130" t="str">
        <f>IF(登録済データ!$B493&lt;&gt;0,登録済データ!E493,"")</f>
        <v/>
      </c>
      <c r="H490" s="125" t="str">
        <f>IF(登録済データ!$B493&lt;&gt;0,IF(登録済データ!F493&lt;&gt;"",登録済データ!F493,""),"")</f>
        <v/>
      </c>
      <c r="I490" s="125" t="str">
        <f>IF(登録済データ!$B493&lt;&gt;0,IF(登録済データ!G493&lt;&gt;"",登録済データ!G493,""),"")</f>
        <v/>
      </c>
      <c r="J490" s="125" t="str">
        <f>IF(登録済データ!$B493&lt;&gt;0,IF(登録済データ!H493&lt;&gt;"",登録済データ!H493,""),"")</f>
        <v/>
      </c>
      <c r="K490" s="125" t="str">
        <f>IF(登録済データ!$B493&lt;&gt;0,IF(登録済データ!I493&lt;&gt;"",登録済データ!I493,""),"")</f>
        <v/>
      </c>
      <c r="L490" s="117" t="str">
        <f>IF(登録済データ!$B493&lt;&gt;0,登録済データ!J493,"")</f>
        <v/>
      </c>
      <c r="M490" s="117" t="str">
        <f>IF(登録済データ!$B493&lt;&gt;0,登録済データ!K493,"")</f>
        <v/>
      </c>
      <c r="N490" s="117" t="str">
        <f>IF(登録済データ!$B493&lt;&gt;0,登録済データ!L493,"")</f>
        <v/>
      </c>
      <c r="O490" s="117" t="str">
        <f>IF(登録済データ!$B493&lt;&gt;0,登録済データ!M493,"")</f>
        <v/>
      </c>
      <c r="P490" s="117" t="str">
        <f>IF(登録済データ!$B493&lt;&gt;0,登録済データ!N493,"")</f>
        <v/>
      </c>
      <c r="Q490" s="117" t="str">
        <f>IF(登録済データ!$B493&lt;&gt;0,登録済データ!O493,"")</f>
        <v/>
      </c>
      <c r="R490" s="117" t="str">
        <f>IF(登録済データ!$B493&lt;&gt;0,登録済データ!P493,"")</f>
        <v/>
      </c>
      <c r="S490" s="117" t="str">
        <f>IF(登録済データ!$B493&lt;&gt;0,登録済データ!Q493,"")</f>
        <v/>
      </c>
      <c r="T490" s="117" t="str">
        <f>IF(登録済データ!$B493&lt;&gt;0,登録済データ!R493,"")</f>
        <v/>
      </c>
      <c r="U490" s="117" t="str">
        <f>IF(登録済データ!$B493&lt;&gt;0,登録済データ!S493,"")</f>
        <v/>
      </c>
      <c r="V490" s="117" t="str">
        <f>IF(登録済データ!$B493&lt;&gt;0,登録済データ!T493,"")</f>
        <v/>
      </c>
      <c r="W490" s="117" t="str">
        <f>IF(登録済データ!$B493&lt;&gt;0,登録済データ!U493,"")</f>
        <v/>
      </c>
      <c r="X490" s="117" t="str">
        <f>IF(登録済データ!$B493&lt;&gt;0,登録済データ!V493,"")</f>
        <v/>
      </c>
      <c r="Y490" s="117" t="str">
        <f>IF(登録済データ!$B493&lt;&gt;0,登録済データ!W493,"")</f>
        <v/>
      </c>
      <c r="Z490" s="117" t="str">
        <f>IF(登録済データ!$B493&lt;&gt;0,登録済データ!X493,"")</f>
        <v/>
      </c>
      <c r="AA490" s="78" t="str">
        <f>IF($F490&lt;&gt;"",登録済データ!$C$4,"")</f>
        <v/>
      </c>
      <c r="AB490" s="78"/>
      <c r="AC490" s="78"/>
      <c r="AD490" s="117"/>
      <c r="AE490" s="78"/>
    </row>
    <row r="491" spans="1:31" s="120" customFormat="1" ht="13.5" customHeight="1">
      <c r="A491" s="37"/>
      <c r="B491" s="138" t="str">
        <f>IF($F491&lt;&gt;"",登録済データ!$C$2,"")</f>
        <v/>
      </c>
      <c r="C491" s="138" t="str">
        <f>IF($F491&lt;&gt;"",IF($I$1="企業コード3桁",LEFT(登録済データ!$C$3,3),LEFT(登録済データ!$C$3,6)),"")</f>
        <v/>
      </c>
      <c r="D491" s="138"/>
      <c r="E491" s="139" t="str">
        <f>IF(登録済データ!$B494&lt;&gt;0,登録済データ!C494,"")</f>
        <v/>
      </c>
      <c r="F491" s="139" t="str">
        <f>IF(登録済データ!$B494&lt;&gt;0,登録済データ!D494,"")</f>
        <v/>
      </c>
      <c r="G491" s="130" t="str">
        <f>IF(登録済データ!$B494&lt;&gt;0,登録済データ!E494,"")</f>
        <v/>
      </c>
      <c r="H491" s="125" t="str">
        <f>IF(登録済データ!$B494&lt;&gt;0,IF(登録済データ!F494&lt;&gt;"",登録済データ!F494,""),"")</f>
        <v/>
      </c>
      <c r="I491" s="125" t="str">
        <f>IF(登録済データ!$B494&lt;&gt;0,IF(登録済データ!G494&lt;&gt;"",登録済データ!G494,""),"")</f>
        <v/>
      </c>
      <c r="J491" s="125" t="str">
        <f>IF(登録済データ!$B494&lt;&gt;0,IF(登録済データ!H494&lt;&gt;"",登録済データ!H494,""),"")</f>
        <v/>
      </c>
      <c r="K491" s="125" t="str">
        <f>IF(登録済データ!$B494&lt;&gt;0,IF(登録済データ!I494&lt;&gt;"",登録済データ!I494,""),"")</f>
        <v/>
      </c>
      <c r="L491" s="117" t="str">
        <f>IF(登録済データ!$B494&lt;&gt;0,登録済データ!J494,"")</f>
        <v/>
      </c>
      <c r="M491" s="117" t="str">
        <f>IF(登録済データ!$B494&lt;&gt;0,登録済データ!K494,"")</f>
        <v/>
      </c>
      <c r="N491" s="117" t="str">
        <f>IF(登録済データ!$B494&lt;&gt;0,登録済データ!L494,"")</f>
        <v/>
      </c>
      <c r="O491" s="117" t="str">
        <f>IF(登録済データ!$B494&lt;&gt;0,登録済データ!M494,"")</f>
        <v/>
      </c>
      <c r="P491" s="117" t="str">
        <f>IF(登録済データ!$B494&lt;&gt;0,登録済データ!N494,"")</f>
        <v/>
      </c>
      <c r="Q491" s="117" t="str">
        <f>IF(登録済データ!$B494&lt;&gt;0,登録済データ!O494,"")</f>
        <v/>
      </c>
      <c r="R491" s="117" t="str">
        <f>IF(登録済データ!$B494&lt;&gt;0,登録済データ!P494,"")</f>
        <v/>
      </c>
      <c r="S491" s="117" t="str">
        <f>IF(登録済データ!$B494&lt;&gt;0,登録済データ!Q494,"")</f>
        <v/>
      </c>
      <c r="T491" s="117" t="str">
        <f>IF(登録済データ!$B494&lt;&gt;0,登録済データ!R494,"")</f>
        <v/>
      </c>
      <c r="U491" s="117" t="str">
        <f>IF(登録済データ!$B494&lt;&gt;0,登録済データ!S494,"")</f>
        <v/>
      </c>
      <c r="V491" s="117" t="str">
        <f>IF(登録済データ!$B494&lt;&gt;0,登録済データ!T494,"")</f>
        <v/>
      </c>
      <c r="W491" s="117" t="str">
        <f>IF(登録済データ!$B494&lt;&gt;0,登録済データ!U494,"")</f>
        <v/>
      </c>
      <c r="X491" s="117" t="str">
        <f>IF(登録済データ!$B494&lt;&gt;0,登録済データ!V494,"")</f>
        <v/>
      </c>
      <c r="Y491" s="117" t="str">
        <f>IF(登録済データ!$B494&lt;&gt;0,登録済データ!W494,"")</f>
        <v/>
      </c>
      <c r="Z491" s="117" t="str">
        <f>IF(登録済データ!$B494&lt;&gt;0,登録済データ!X494,"")</f>
        <v/>
      </c>
      <c r="AA491" s="78" t="str">
        <f>IF($F491&lt;&gt;"",登録済データ!$C$4,"")</f>
        <v/>
      </c>
      <c r="AB491" s="78"/>
      <c r="AC491" s="78"/>
      <c r="AD491" s="117"/>
      <c r="AE491" s="78"/>
    </row>
    <row r="492" spans="1:31" s="120" customFormat="1" ht="13.5" customHeight="1">
      <c r="A492" s="37"/>
      <c r="B492" s="138" t="str">
        <f>IF($F492&lt;&gt;"",登録済データ!$C$2,"")</f>
        <v/>
      </c>
      <c r="C492" s="138" t="str">
        <f>IF($F492&lt;&gt;"",IF($I$1="企業コード3桁",LEFT(登録済データ!$C$3,3),LEFT(登録済データ!$C$3,6)),"")</f>
        <v/>
      </c>
      <c r="D492" s="138"/>
      <c r="E492" s="139" t="str">
        <f>IF(登録済データ!$B495&lt;&gt;0,登録済データ!C495,"")</f>
        <v/>
      </c>
      <c r="F492" s="139" t="str">
        <f>IF(登録済データ!$B495&lt;&gt;0,登録済データ!D495,"")</f>
        <v/>
      </c>
      <c r="G492" s="130" t="str">
        <f>IF(登録済データ!$B495&lt;&gt;0,登録済データ!E495,"")</f>
        <v/>
      </c>
      <c r="H492" s="125" t="str">
        <f>IF(登録済データ!$B495&lt;&gt;0,IF(登録済データ!F495&lt;&gt;"",登録済データ!F495,""),"")</f>
        <v/>
      </c>
      <c r="I492" s="125" t="str">
        <f>IF(登録済データ!$B495&lt;&gt;0,IF(登録済データ!G495&lt;&gt;"",登録済データ!G495,""),"")</f>
        <v/>
      </c>
      <c r="J492" s="125" t="str">
        <f>IF(登録済データ!$B495&lt;&gt;0,IF(登録済データ!H495&lt;&gt;"",登録済データ!H495,""),"")</f>
        <v/>
      </c>
      <c r="K492" s="125" t="str">
        <f>IF(登録済データ!$B495&lt;&gt;0,IF(登録済データ!I495&lt;&gt;"",登録済データ!I495,""),"")</f>
        <v/>
      </c>
      <c r="L492" s="117" t="str">
        <f>IF(登録済データ!$B495&lt;&gt;0,登録済データ!J495,"")</f>
        <v/>
      </c>
      <c r="M492" s="117" t="str">
        <f>IF(登録済データ!$B495&lt;&gt;0,登録済データ!K495,"")</f>
        <v/>
      </c>
      <c r="N492" s="117" t="str">
        <f>IF(登録済データ!$B495&lt;&gt;0,登録済データ!L495,"")</f>
        <v/>
      </c>
      <c r="O492" s="117" t="str">
        <f>IF(登録済データ!$B495&lt;&gt;0,登録済データ!M495,"")</f>
        <v/>
      </c>
      <c r="P492" s="117" t="str">
        <f>IF(登録済データ!$B495&lt;&gt;0,登録済データ!N495,"")</f>
        <v/>
      </c>
      <c r="Q492" s="117" t="str">
        <f>IF(登録済データ!$B495&lt;&gt;0,登録済データ!O495,"")</f>
        <v/>
      </c>
      <c r="R492" s="117" t="str">
        <f>IF(登録済データ!$B495&lt;&gt;0,登録済データ!P495,"")</f>
        <v/>
      </c>
      <c r="S492" s="117" t="str">
        <f>IF(登録済データ!$B495&lt;&gt;0,登録済データ!Q495,"")</f>
        <v/>
      </c>
      <c r="T492" s="117" t="str">
        <f>IF(登録済データ!$B495&lt;&gt;0,登録済データ!R495,"")</f>
        <v/>
      </c>
      <c r="U492" s="117" t="str">
        <f>IF(登録済データ!$B495&lt;&gt;0,登録済データ!S495,"")</f>
        <v/>
      </c>
      <c r="V492" s="117" t="str">
        <f>IF(登録済データ!$B495&lt;&gt;0,登録済データ!T495,"")</f>
        <v/>
      </c>
      <c r="W492" s="117" t="str">
        <f>IF(登録済データ!$B495&lt;&gt;0,登録済データ!U495,"")</f>
        <v/>
      </c>
      <c r="X492" s="117" t="str">
        <f>IF(登録済データ!$B495&lt;&gt;0,登録済データ!V495,"")</f>
        <v/>
      </c>
      <c r="Y492" s="117" t="str">
        <f>IF(登録済データ!$B495&lt;&gt;0,登録済データ!W495,"")</f>
        <v/>
      </c>
      <c r="Z492" s="117" t="str">
        <f>IF(登録済データ!$B495&lt;&gt;0,登録済データ!X495,"")</f>
        <v/>
      </c>
      <c r="AA492" s="78" t="str">
        <f>IF($F492&lt;&gt;"",登録済データ!$C$4,"")</f>
        <v/>
      </c>
      <c r="AB492" s="78"/>
      <c r="AC492" s="78"/>
      <c r="AD492" s="117"/>
      <c r="AE492" s="78"/>
    </row>
    <row r="493" spans="1:31" s="120" customFormat="1" ht="13.5" customHeight="1">
      <c r="A493" s="37"/>
      <c r="B493" s="138" t="str">
        <f>IF($F493&lt;&gt;"",登録済データ!$C$2,"")</f>
        <v/>
      </c>
      <c r="C493" s="138" t="str">
        <f>IF($F493&lt;&gt;"",IF($I$1="企業コード3桁",LEFT(登録済データ!$C$3,3),LEFT(登録済データ!$C$3,6)),"")</f>
        <v/>
      </c>
      <c r="D493" s="138"/>
      <c r="E493" s="139" t="str">
        <f>IF(登録済データ!$B496&lt;&gt;0,登録済データ!C496,"")</f>
        <v/>
      </c>
      <c r="F493" s="139" t="str">
        <f>IF(登録済データ!$B496&lt;&gt;0,登録済データ!D496,"")</f>
        <v/>
      </c>
      <c r="G493" s="130" t="str">
        <f>IF(登録済データ!$B496&lt;&gt;0,登録済データ!E496,"")</f>
        <v/>
      </c>
      <c r="H493" s="125" t="str">
        <f>IF(登録済データ!$B496&lt;&gt;0,IF(登録済データ!F496&lt;&gt;"",登録済データ!F496,""),"")</f>
        <v/>
      </c>
      <c r="I493" s="125" t="str">
        <f>IF(登録済データ!$B496&lt;&gt;0,IF(登録済データ!G496&lt;&gt;"",登録済データ!G496,""),"")</f>
        <v/>
      </c>
      <c r="J493" s="125" t="str">
        <f>IF(登録済データ!$B496&lt;&gt;0,IF(登録済データ!H496&lt;&gt;"",登録済データ!H496,""),"")</f>
        <v/>
      </c>
      <c r="K493" s="125" t="str">
        <f>IF(登録済データ!$B496&lt;&gt;0,IF(登録済データ!I496&lt;&gt;"",登録済データ!I496,""),"")</f>
        <v/>
      </c>
      <c r="L493" s="117" t="str">
        <f>IF(登録済データ!$B496&lt;&gt;0,登録済データ!J496,"")</f>
        <v/>
      </c>
      <c r="M493" s="117" t="str">
        <f>IF(登録済データ!$B496&lt;&gt;0,登録済データ!K496,"")</f>
        <v/>
      </c>
      <c r="N493" s="117" t="str">
        <f>IF(登録済データ!$B496&lt;&gt;0,登録済データ!L496,"")</f>
        <v/>
      </c>
      <c r="O493" s="117" t="str">
        <f>IF(登録済データ!$B496&lt;&gt;0,登録済データ!M496,"")</f>
        <v/>
      </c>
      <c r="P493" s="117" t="str">
        <f>IF(登録済データ!$B496&lt;&gt;0,登録済データ!N496,"")</f>
        <v/>
      </c>
      <c r="Q493" s="117" t="str">
        <f>IF(登録済データ!$B496&lt;&gt;0,登録済データ!O496,"")</f>
        <v/>
      </c>
      <c r="R493" s="117" t="str">
        <f>IF(登録済データ!$B496&lt;&gt;0,登録済データ!P496,"")</f>
        <v/>
      </c>
      <c r="S493" s="117" t="str">
        <f>IF(登録済データ!$B496&lt;&gt;0,登録済データ!Q496,"")</f>
        <v/>
      </c>
      <c r="T493" s="117" t="str">
        <f>IF(登録済データ!$B496&lt;&gt;0,登録済データ!R496,"")</f>
        <v/>
      </c>
      <c r="U493" s="117" t="str">
        <f>IF(登録済データ!$B496&lt;&gt;0,登録済データ!S496,"")</f>
        <v/>
      </c>
      <c r="V493" s="117" t="str">
        <f>IF(登録済データ!$B496&lt;&gt;0,登録済データ!T496,"")</f>
        <v/>
      </c>
      <c r="W493" s="117" t="str">
        <f>IF(登録済データ!$B496&lt;&gt;0,登録済データ!U496,"")</f>
        <v/>
      </c>
      <c r="X493" s="117" t="str">
        <f>IF(登録済データ!$B496&lt;&gt;0,登録済データ!V496,"")</f>
        <v/>
      </c>
      <c r="Y493" s="117" t="str">
        <f>IF(登録済データ!$B496&lt;&gt;0,登録済データ!W496,"")</f>
        <v/>
      </c>
      <c r="Z493" s="117" t="str">
        <f>IF(登録済データ!$B496&lt;&gt;0,登録済データ!X496,"")</f>
        <v/>
      </c>
      <c r="AA493" s="78" t="str">
        <f>IF($F493&lt;&gt;"",登録済データ!$C$4,"")</f>
        <v/>
      </c>
      <c r="AB493" s="78"/>
      <c r="AC493" s="78"/>
      <c r="AD493" s="117"/>
      <c r="AE493" s="78"/>
    </row>
    <row r="494" spans="1:31" s="120" customFormat="1" ht="13.5" customHeight="1">
      <c r="A494" s="37"/>
      <c r="B494" s="138" t="str">
        <f>IF($F494&lt;&gt;"",登録済データ!$C$2,"")</f>
        <v/>
      </c>
      <c r="C494" s="138" t="str">
        <f>IF($F494&lt;&gt;"",IF($I$1="企業コード3桁",LEFT(登録済データ!$C$3,3),LEFT(登録済データ!$C$3,6)),"")</f>
        <v/>
      </c>
      <c r="D494" s="138"/>
      <c r="E494" s="139" t="str">
        <f>IF(登録済データ!$B497&lt;&gt;0,登録済データ!C497,"")</f>
        <v/>
      </c>
      <c r="F494" s="139" t="str">
        <f>IF(登録済データ!$B497&lt;&gt;0,登録済データ!D497,"")</f>
        <v/>
      </c>
      <c r="G494" s="130" t="str">
        <f>IF(登録済データ!$B497&lt;&gt;0,登録済データ!E497,"")</f>
        <v/>
      </c>
      <c r="H494" s="125" t="str">
        <f>IF(登録済データ!$B497&lt;&gt;0,IF(登録済データ!F497&lt;&gt;"",登録済データ!F497,""),"")</f>
        <v/>
      </c>
      <c r="I494" s="125" t="str">
        <f>IF(登録済データ!$B497&lt;&gt;0,IF(登録済データ!G497&lt;&gt;"",登録済データ!G497,""),"")</f>
        <v/>
      </c>
      <c r="J494" s="125" t="str">
        <f>IF(登録済データ!$B497&lt;&gt;0,IF(登録済データ!H497&lt;&gt;"",登録済データ!H497,""),"")</f>
        <v/>
      </c>
      <c r="K494" s="125" t="str">
        <f>IF(登録済データ!$B497&lt;&gt;0,IF(登録済データ!I497&lt;&gt;"",登録済データ!I497,""),"")</f>
        <v/>
      </c>
      <c r="L494" s="117" t="str">
        <f>IF(登録済データ!$B497&lt;&gt;0,登録済データ!J497,"")</f>
        <v/>
      </c>
      <c r="M494" s="117" t="str">
        <f>IF(登録済データ!$B497&lt;&gt;0,登録済データ!K497,"")</f>
        <v/>
      </c>
      <c r="N494" s="117" t="str">
        <f>IF(登録済データ!$B497&lt;&gt;0,登録済データ!L497,"")</f>
        <v/>
      </c>
      <c r="O494" s="117" t="str">
        <f>IF(登録済データ!$B497&lt;&gt;0,登録済データ!M497,"")</f>
        <v/>
      </c>
      <c r="P494" s="117" t="str">
        <f>IF(登録済データ!$B497&lt;&gt;0,登録済データ!N497,"")</f>
        <v/>
      </c>
      <c r="Q494" s="117" t="str">
        <f>IF(登録済データ!$B497&lt;&gt;0,登録済データ!O497,"")</f>
        <v/>
      </c>
      <c r="R494" s="117" t="str">
        <f>IF(登録済データ!$B497&lt;&gt;0,登録済データ!P497,"")</f>
        <v/>
      </c>
      <c r="S494" s="117" t="str">
        <f>IF(登録済データ!$B497&lt;&gt;0,登録済データ!Q497,"")</f>
        <v/>
      </c>
      <c r="T494" s="117" t="str">
        <f>IF(登録済データ!$B497&lt;&gt;0,登録済データ!R497,"")</f>
        <v/>
      </c>
      <c r="U494" s="117" t="str">
        <f>IF(登録済データ!$B497&lt;&gt;0,登録済データ!S497,"")</f>
        <v/>
      </c>
      <c r="V494" s="117" t="str">
        <f>IF(登録済データ!$B497&lt;&gt;0,登録済データ!T497,"")</f>
        <v/>
      </c>
      <c r="W494" s="117" t="str">
        <f>IF(登録済データ!$B497&lt;&gt;0,登録済データ!U497,"")</f>
        <v/>
      </c>
      <c r="X494" s="117" t="str">
        <f>IF(登録済データ!$B497&lt;&gt;0,登録済データ!V497,"")</f>
        <v/>
      </c>
      <c r="Y494" s="117" t="str">
        <f>IF(登録済データ!$B497&lt;&gt;0,登録済データ!W497,"")</f>
        <v/>
      </c>
      <c r="Z494" s="117" t="str">
        <f>IF(登録済データ!$B497&lt;&gt;0,登録済データ!X497,"")</f>
        <v/>
      </c>
      <c r="AA494" s="78" t="str">
        <f>IF($F494&lt;&gt;"",登録済データ!$C$4,"")</f>
        <v/>
      </c>
      <c r="AB494" s="78"/>
      <c r="AC494" s="78"/>
      <c r="AD494" s="117"/>
      <c r="AE494" s="78"/>
    </row>
    <row r="495" spans="1:31" s="120" customFormat="1" ht="13.5" customHeight="1">
      <c r="A495" s="37"/>
      <c r="B495" s="138" t="str">
        <f>IF($F495&lt;&gt;"",登録済データ!$C$2,"")</f>
        <v/>
      </c>
      <c r="C495" s="138" t="str">
        <f>IF($F495&lt;&gt;"",IF($I$1="企業コード3桁",LEFT(登録済データ!$C$3,3),LEFT(登録済データ!$C$3,6)),"")</f>
        <v/>
      </c>
      <c r="D495" s="138"/>
      <c r="E495" s="139" t="str">
        <f>IF(登録済データ!$B498&lt;&gt;0,登録済データ!C498,"")</f>
        <v/>
      </c>
      <c r="F495" s="139" t="str">
        <f>IF(登録済データ!$B498&lt;&gt;0,登録済データ!D498,"")</f>
        <v/>
      </c>
      <c r="G495" s="130" t="str">
        <f>IF(登録済データ!$B498&lt;&gt;0,登録済データ!E498,"")</f>
        <v/>
      </c>
      <c r="H495" s="125" t="str">
        <f>IF(登録済データ!$B498&lt;&gt;0,IF(登録済データ!F498&lt;&gt;"",登録済データ!F498,""),"")</f>
        <v/>
      </c>
      <c r="I495" s="125" t="str">
        <f>IF(登録済データ!$B498&lt;&gt;0,IF(登録済データ!G498&lt;&gt;"",登録済データ!G498,""),"")</f>
        <v/>
      </c>
      <c r="J495" s="125" t="str">
        <f>IF(登録済データ!$B498&lt;&gt;0,IF(登録済データ!H498&lt;&gt;"",登録済データ!H498,""),"")</f>
        <v/>
      </c>
      <c r="K495" s="125" t="str">
        <f>IF(登録済データ!$B498&lt;&gt;0,IF(登録済データ!I498&lt;&gt;"",登録済データ!I498,""),"")</f>
        <v/>
      </c>
      <c r="L495" s="117" t="str">
        <f>IF(登録済データ!$B498&lt;&gt;0,登録済データ!J498,"")</f>
        <v/>
      </c>
      <c r="M495" s="117" t="str">
        <f>IF(登録済データ!$B498&lt;&gt;0,登録済データ!K498,"")</f>
        <v/>
      </c>
      <c r="N495" s="117" t="str">
        <f>IF(登録済データ!$B498&lt;&gt;0,登録済データ!L498,"")</f>
        <v/>
      </c>
      <c r="O495" s="117" t="str">
        <f>IF(登録済データ!$B498&lt;&gt;0,登録済データ!M498,"")</f>
        <v/>
      </c>
      <c r="P495" s="117" t="str">
        <f>IF(登録済データ!$B498&lt;&gt;0,登録済データ!N498,"")</f>
        <v/>
      </c>
      <c r="Q495" s="117" t="str">
        <f>IF(登録済データ!$B498&lt;&gt;0,登録済データ!O498,"")</f>
        <v/>
      </c>
      <c r="R495" s="117" t="str">
        <f>IF(登録済データ!$B498&lt;&gt;0,登録済データ!P498,"")</f>
        <v/>
      </c>
      <c r="S495" s="117" t="str">
        <f>IF(登録済データ!$B498&lt;&gt;0,登録済データ!Q498,"")</f>
        <v/>
      </c>
      <c r="T495" s="117" t="str">
        <f>IF(登録済データ!$B498&lt;&gt;0,登録済データ!R498,"")</f>
        <v/>
      </c>
      <c r="U495" s="117" t="str">
        <f>IF(登録済データ!$B498&lt;&gt;0,登録済データ!S498,"")</f>
        <v/>
      </c>
      <c r="V495" s="117" t="str">
        <f>IF(登録済データ!$B498&lt;&gt;0,登録済データ!T498,"")</f>
        <v/>
      </c>
      <c r="W495" s="117" t="str">
        <f>IF(登録済データ!$B498&lt;&gt;0,登録済データ!U498,"")</f>
        <v/>
      </c>
      <c r="X495" s="117" t="str">
        <f>IF(登録済データ!$B498&lt;&gt;0,登録済データ!V498,"")</f>
        <v/>
      </c>
      <c r="Y495" s="117" t="str">
        <f>IF(登録済データ!$B498&lt;&gt;0,登録済データ!W498,"")</f>
        <v/>
      </c>
      <c r="Z495" s="117" t="str">
        <f>IF(登録済データ!$B498&lt;&gt;0,登録済データ!X498,"")</f>
        <v/>
      </c>
      <c r="AA495" s="78" t="str">
        <f>IF($F495&lt;&gt;"",登録済データ!$C$4,"")</f>
        <v/>
      </c>
      <c r="AB495" s="78"/>
      <c r="AC495" s="78"/>
      <c r="AD495" s="117"/>
      <c r="AE495" s="78"/>
    </row>
    <row r="496" spans="1:31" s="120" customFormat="1" ht="13.5" customHeight="1">
      <c r="A496" s="37"/>
      <c r="B496" s="138" t="str">
        <f>IF($F496&lt;&gt;"",登録済データ!$C$2,"")</f>
        <v/>
      </c>
      <c r="C496" s="138" t="str">
        <f>IF($F496&lt;&gt;"",IF($I$1="企業コード3桁",LEFT(登録済データ!$C$3,3),LEFT(登録済データ!$C$3,6)),"")</f>
        <v/>
      </c>
      <c r="D496" s="138"/>
      <c r="E496" s="139" t="str">
        <f>IF(登録済データ!$B499&lt;&gt;0,登録済データ!C499,"")</f>
        <v/>
      </c>
      <c r="F496" s="139" t="str">
        <f>IF(登録済データ!$B499&lt;&gt;0,登録済データ!D499,"")</f>
        <v/>
      </c>
      <c r="G496" s="130" t="str">
        <f>IF(登録済データ!$B499&lt;&gt;0,登録済データ!E499,"")</f>
        <v/>
      </c>
      <c r="H496" s="125" t="str">
        <f>IF(登録済データ!$B499&lt;&gt;0,IF(登録済データ!F499&lt;&gt;"",登録済データ!F499,""),"")</f>
        <v/>
      </c>
      <c r="I496" s="125" t="str">
        <f>IF(登録済データ!$B499&lt;&gt;0,IF(登録済データ!G499&lt;&gt;"",登録済データ!G499,""),"")</f>
        <v/>
      </c>
      <c r="J496" s="125" t="str">
        <f>IF(登録済データ!$B499&lt;&gt;0,IF(登録済データ!H499&lt;&gt;"",登録済データ!H499,""),"")</f>
        <v/>
      </c>
      <c r="K496" s="125" t="str">
        <f>IF(登録済データ!$B499&lt;&gt;0,IF(登録済データ!I499&lt;&gt;"",登録済データ!I499,""),"")</f>
        <v/>
      </c>
      <c r="L496" s="117" t="str">
        <f>IF(登録済データ!$B499&lt;&gt;0,登録済データ!J499,"")</f>
        <v/>
      </c>
      <c r="M496" s="117" t="str">
        <f>IF(登録済データ!$B499&lt;&gt;0,登録済データ!K499,"")</f>
        <v/>
      </c>
      <c r="N496" s="117" t="str">
        <f>IF(登録済データ!$B499&lt;&gt;0,登録済データ!L499,"")</f>
        <v/>
      </c>
      <c r="O496" s="117" t="str">
        <f>IF(登録済データ!$B499&lt;&gt;0,登録済データ!M499,"")</f>
        <v/>
      </c>
      <c r="P496" s="117" t="str">
        <f>IF(登録済データ!$B499&lt;&gt;0,登録済データ!N499,"")</f>
        <v/>
      </c>
      <c r="Q496" s="117" t="str">
        <f>IF(登録済データ!$B499&lt;&gt;0,登録済データ!O499,"")</f>
        <v/>
      </c>
      <c r="R496" s="117" t="str">
        <f>IF(登録済データ!$B499&lt;&gt;0,登録済データ!P499,"")</f>
        <v/>
      </c>
      <c r="S496" s="117" t="str">
        <f>IF(登録済データ!$B499&lt;&gt;0,登録済データ!Q499,"")</f>
        <v/>
      </c>
      <c r="T496" s="117" t="str">
        <f>IF(登録済データ!$B499&lt;&gt;0,登録済データ!R499,"")</f>
        <v/>
      </c>
      <c r="U496" s="117" t="str">
        <f>IF(登録済データ!$B499&lt;&gt;0,登録済データ!S499,"")</f>
        <v/>
      </c>
      <c r="V496" s="117" t="str">
        <f>IF(登録済データ!$B499&lt;&gt;0,登録済データ!T499,"")</f>
        <v/>
      </c>
      <c r="W496" s="117" t="str">
        <f>IF(登録済データ!$B499&lt;&gt;0,登録済データ!U499,"")</f>
        <v/>
      </c>
      <c r="X496" s="117" t="str">
        <f>IF(登録済データ!$B499&lt;&gt;0,登録済データ!V499,"")</f>
        <v/>
      </c>
      <c r="Y496" s="117" t="str">
        <f>IF(登録済データ!$B499&lt;&gt;0,登録済データ!W499,"")</f>
        <v/>
      </c>
      <c r="Z496" s="117" t="str">
        <f>IF(登録済データ!$B499&lt;&gt;0,登録済データ!X499,"")</f>
        <v/>
      </c>
      <c r="AA496" s="78" t="str">
        <f>IF($F496&lt;&gt;"",登録済データ!$C$4,"")</f>
        <v/>
      </c>
      <c r="AB496" s="78"/>
      <c r="AC496" s="78"/>
      <c r="AD496" s="117"/>
      <c r="AE496" s="78"/>
    </row>
    <row r="497" spans="1:31" s="120" customFormat="1" ht="13.5" customHeight="1">
      <c r="A497" s="37"/>
      <c r="B497" s="138" t="str">
        <f>IF($F497&lt;&gt;"",登録済データ!$C$2,"")</f>
        <v/>
      </c>
      <c r="C497" s="138" t="str">
        <f>IF($F497&lt;&gt;"",IF($I$1="企業コード3桁",LEFT(登録済データ!$C$3,3),LEFT(登録済データ!$C$3,6)),"")</f>
        <v/>
      </c>
      <c r="D497" s="138"/>
      <c r="E497" s="139" t="str">
        <f>IF(登録済データ!$B500&lt;&gt;0,登録済データ!C500,"")</f>
        <v/>
      </c>
      <c r="F497" s="139" t="str">
        <f>IF(登録済データ!$B500&lt;&gt;0,登録済データ!D500,"")</f>
        <v/>
      </c>
      <c r="G497" s="130" t="str">
        <f>IF(登録済データ!$B500&lt;&gt;0,登録済データ!E500,"")</f>
        <v/>
      </c>
      <c r="H497" s="125" t="str">
        <f>IF(登録済データ!$B500&lt;&gt;0,IF(登録済データ!F500&lt;&gt;"",登録済データ!F500,""),"")</f>
        <v/>
      </c>
      <c r="I497" s="125" t="str">
        <f>IF(登録済データ!$B500&lt;&gt;0,IF(登録済データ!G500&lt;&gt;"",登録済データ!G500,""),"")</f>
        <v/>
      </c>
      <c r="J497" s="125" t="str">
        <f>IF(登録済データ!$B500&lt;&gt;0,IF(登録済データ!H500&lt;&gt;"",登録済データ!H500,""),"")</f>
        <v/>
      </c>
      <c r="K497" s="125" t="str">
        <f>IF(登録済データ!$B500&lt;&gt;0,IF(登録済データ!I500&lt;&gt;"",登録済データ!I500,""),"")</f>
        <v/>
      </c>
      <c r="L497" s="117" t="str">
        <f>IF(登録済データ!$B500&lt;&gt;0,登録済データ!J500,"")</f>
        <v/>
      </c>
      <c r="M497" s="117" t="str">
        <f>IF(登録済データ!$B500&lt;&gt;0,登録済データ!K500,"")</f>
        <v/>
      </c>
      <c r="N497" s="117" t="str">
        <f>IF(登録済データ!$B500&lt;&gt;0,登録済データ!L500,"")</f>
        <v/>
      </c>
      <c r="O497" s="117" t="str">
        <f>IF(登録済データ!$B500&lt;&gt;0,登録済データ!M500,"")</f>
        <v/>
      </c>
      <c r="P497" s="117" t="str">
        <f>IF(登録済データ!$B500&lt;&gt;0,登録済データ!N500,"")</f>
        <v/>
      </c>
      <c r="Q497" s="117" t="str">
        <f>IF(登録済データ!$B500&lt;&gt;0,登録済データ!O500,"")</f>
        <v/>
      </c>
      <c r="R497" s="117" t="str">
        <f>IF(登録済データ!$B500&lt;&gt;0,登録済データ!P500,"")</f>
        <v/>
      </c>
      <c r="S497" s="117" t="str">
        <f>IF(登録済データ!$B500&lt;&gt;0,登録済データ!Q500,"")</f>
        <v/>
      </c>
      <c r="T497" s="117" t="str">
        <f>IF(登録済データ!$B500&lt;&gt;0,登録済データ!R500,"")</f>
        <v/>
      </c>
      <c r="U497" s="117" t="str">
        <f>IF(登録済データ!$B500&lt;&gt;0,登録済データ!S500,"")</f>
        <v/>
      </c>
      <c r="V497" s="117" t="str">
        <f>IF(登録済データ!$B500&lt;&gt;0,登録済データ!T500,"")</f>
        <v/>
      </c>
      <c r="W497" s="117" t="str">
        <f>IF(登録済データ!$B500&lt;&gt;0,登録済データ!U500,"")</f>
        <v/>
      </c>
      <c r="X497" s="117" t="str">
        <f>IF(登録済データ!$B500&lt;&gt;0,登録済データ!V500,"")</f>
        <v/>
      </c>
      <c r="Y497" s="117" t="str">
        <f>IF(登録済データ!$B500&lt;&gt;0,登録済データ!W500,"")</f>
        <v/>
      </c>
      <c r="Z497" s="117" t="str">
        <f>IF(登録済データ!$B500&lt;&gt;0,登録済データ!X500,"")</f>
        <v/>
      </c>
      <c r="AA497" s="78" t="str">
        <f>IF($F497&lt;&gt;"",登録済データ!$C$4,"")</f>
        <v/>
      </c>
      <c r="AB497" s="78"/>
      <c r="AC497" s="78"/>
      <c r="AD497" s="117"/>
      <c r="AE497" s="78"/>
    </row>
    <row r="498" spans="1:31" s="120" customFormat="1" ht="13.5" customHeight="1">
      <c r="A498" s="37"/>
      <c r="B498" s="138" t="str">
        <f>IF($F498&lt;&gt;"",登録済データ!$C$2,"")</f>
        <v/>
      </c>
      <c r="C498" s="138" t="str">
        <f>IF($F498&lt;&gt;"",IF($I$1="企業コード3桁",LEFT(登録済データ!$C$3,3),LEFT(登録済データ!$C$3,6)),"")</f>
        <v/>
      </c>
      <c r="D498" s="138"/>
      <c r="E498" s="139" t="str">
        <f>IF(登録済データ!$B501&lt;&gt;0,登録済データ!C501,"")</f>
        <v/>
      </c>
      <c r="F498" s="139" t="str">
        <f>IF(登録済データ!$B501&lt;&gt;0,登録済データ!D501,"")</f>
        <v/>
      </c>
      <c r="G498" s="130" t="str">
        <f>IF(登録済データ!$B501&lt;&gt;0,登録済データ!E501,"")</f>
        <v/>
      </c>
      <c r="H498" s="125" t="str">
        <f>IF(登録済データ!$B501&lt;&gt;0,IF(登録済データ!F501&lt;&gt;"",登録済データ!F501,""),"")</f>
        <v/>
      </c>
      <c r="I498" s="125" t="str">
        <f>IF(登録済データ!$B501&lt;&gt;0,IF(登録済データ!G501&lt;&gt;"",登録済データ!G501,""),"")</f>
        <v/>
      </c>
      <c r="J498" s="125" t="str">
        <f>IF(登録済データ!$B501&lt;&gt;0,IF(登録済データ!H501&lt;&gt;"",登録済データ!H501,""),"")</f>
        <v/>
      </c>
      <c r="K498" s="125" t="str">
        <f>IF(登録済データ!$B501&lt;&gt;0,IF(登録済データ!I501&lt;&gt;"",登録済データ!I501,""),"")</f>
        <v/>
      </c>
      <c r="L498" s="117" t="str">
        <f>IF(登録済データ!$B501&lt;&gt;0,登録済データ!J501,"")</f>
        <v/>
      </c>
      <c r="M498" s="117" t="str">
        <f>IF(登録済データ!$B501&lt;&gt;0,登録済データ!K501,"")</f>
        <v/>
      </c>
      <c r="N498" s="117" t="str">
        <f>IF(登録済データ!$B501&lt;&gt;0,登録済データ!L501,"")</f>
        <v/>
      </c>
      <c r="O498" s="117" t="str">
        <f>IF(登録済データ!$B501&lt;&gt;0,登録済データ!M501,"")</f>
        <v/>
      </c>
      <c r="P498" s="117" t="str">
        <f>IF(登録済データ!$B501&lt;&gt;0,登録済データ!N501,"")</f>
        <v/>
      </c>
      <c r="Q498" s="117" t="str">
        <f>IF(登録済データ!$B501&lt;&gt;0,登録済データ!O501,"")</f>
        <v/>
      </c>
      <c r="R498" s="117" t="str">
        <f>IF(登録済データ!$B501&lt;&gt;0,登録済データ!P501,"")</f>
        <v/>
      </c>
      <c r="S498" s="117" t="str">
        <f>IF(登録済データ!$B501&lt;&gt;0,登録済データ!Q501,"")</f>
        <v/>
      </c>
      <c r="T498" s="117" t="str">
        <f>IF(登録済データ!$B501&lt;&gt;0,登録済データ!R501,"")</f>
        <v/>
      </c>
      <c r="U498" s="117" t="str">
        <f>IF(登録済データ!$B501&lt;&gt;0,登録済データ!S501,"")</f>
        <v/>
      </c>
      <c r="V498" s="117" t="str">
        <f>IF(登録済データ!$B501&lt;&gt;0,登録済データ!T501,"")</f>
        <v/>
      </c>
      <c r="W498" s="117" t="str">
        <f>IF(登録済データ!$B501&lt;&gt;0,登録済データ!U501,"")</f>
        <v/>
      </c>
      <c r="X498" s="117" t="str">
        <f>IF(登録済データ!$B501&lt;&gt;0,登録済データ!V501,"")</f>
        <v/>
      </c>
      <c r="Y498" s="117" t="str">
        <f>IF(登録済データ!$B501&lt;&gt;0,登録済データ!W501,"")</f>
        <v/>
      </c>
      <c r="Z498" s="117" t="str">
        <f>IF(登録済データ!$B501&lt;&gt;0,登録済データ!X501,"")</f>
        <v/>
      </c>
      <c r="AA498" s="78" t="str">
        <f>IF($F498&lt;&gt;"",登録済データ!$C$4,"")</f>
        <v/>
      </c>
      <c r="AB498" s="78"/>
      <c r="AC498" s="78"/>
      <c r="AD498" s="117"/>
      <c r="AE498" s="78"/>
    </row>
    <row r="499" spans="1:31" s="120" customFormat="1" ht="13.5" customHeight="1">
      <c r="A499" s="37"/>
      <c r="B499" s="138" t="str">
        <f>IF($F499&lt;&gt;"",登録済データ!$C$2,"")</f>
        <v/>
      </c>
      <c r="C499" s="138" t="str">
        <f>IF($F499&lt;&gt;"",IF($I$1="企業コード3桁",LEFT(登録済データ!$C$3,3),LEFT(登録済データ!$C$3,6)),"")</f>
        <v/>
      </c>
      <c r="D499" s="138"/>
      <c r="E499" s="139" t="str">
        <f>IF(登録済データ!$B502&lt;&gt;0,登録済データ!C502,"")</f>
        <v/>
      </c>
      <c r="F499" s="139" t="str">
        <f>IF(登録済データ!$B502&lt;&gt;0,登録済データ!D502,"")</f>
        <v/>
      </c>
      <c r="G499" s="130" t="str">
        <f>IF(登録済データ!$B502&lt;&gt;0,登録済データ!E502,"")</f>
        <v/>
      </c>
      <c r="H499" s="125" t="str">
        <f>IF(登録済データ!$B502&lt;&gt;0,IF(登録済データ!F502&lt;&gt;"",登録済データ!F502,""),"")</f>
        <v/>
      </c>
      <c r="I499" s="125" t="str">
        <f>IF(登録済データ!$B502&lt;&gt;0,IF(登録済データ!G502&lt;&gt;"",登録済データ!G502,""),"")</f>
        <v/>
      </c>
      <c r="J499" s="125" t="str">
        <f>IF(登録済データ!$B502&lt;&gt;0,IF(登録済データ!H502&lt;&gt;"",登録済データ!H502,""),"")</f>
        <v/>
      </c>
      <c r="K499" s="125" t="str">
        <f>IF(登録済データ!$B502&lt;&gt;0,IF(登録済データ!I502&lt;&gt;"",登録済データ!I502,""),"")</f>
        <v/>
      </c>
      <c r="L499" s="117" t="str">
        <f>IF(登録済データ!$B502&lt;&gt;0,登録済データ!J502,"")</f>
        <v/>
      </c>
      <c r="M499" s="117" t="str">
        <f>IF(登録済データ!$B502&lt;&gt;0,登録済データ!K502,"")</f>
        <v/>
      </c>
      <c r="N499" s="117" t="str">
        <f>IF(登録済データ!$B502&lt;&gt;0,登録済データ!L502,"")</f>
        <v/>
      </c>
      <c r="O499" s="117" t="str">
        <f>IF(登録済データ!$B502&lt;&gt;0,登録済データ!M502,"")</f>
        <v/>
      </c>
      <c r="P499" s="117" t="str">
        <f>IF(登録済データ!$B502&lt;&gt;0,登録済データ!N502,"")</f>
        <v/>
      </c>
      <c r="Q499" s="117" t="str">
        <f>IF(登録済データ!$B502&lt;&gt;0,登録済データ!O502,"")</f>
        <v/>
      </c>
      <c r="R499" s="117" t="str">
        <f>IF(登録済データ!$B502&lt;&gt;0,登録済データ!P502,"")</f>
        <v/>
      </c>
      <c r="S499" s="117" t="str">
        <f>IF(登録済データ!$B502&lt;&gt;0,登録済データ!Q502,"")</f>
        <v/>
      </c>
      <c r="T499" s="117" t="str">
        <f>IF(登録済データ!$B502&lt;&gt;0,登録済データ!R502,"")</f>
        <v/>
      </c>
      <c r="U499" s="117" t="str">
        <f>IF(登録済データ!$B502&lt;&gt;0,登録済データ!S502,"")</f>
        <v/>
      </c>
      <c r="V499" s="117" t="str">
        <f>IF(登録済データ!$B502&lt;&gt;0,登録済データ!T502,"")</f>
        <v/>
      </c>
      <c r="W499" s="117" t="str">
        <f>IF(登録済データ!$B502&lt;&gt;0,登録済データ!U502,"")</f>
        <v/>
      </c>
      <c r="X499" s="117" t="str">
        <f>IF(登録済データ!$B502&lt;&gt;0,登録済データ!V502,"")</f>
        <v/>
      </c>
      <c r="Y499" s="117" t="str">
        <f>IF(登録済データ!$B502&lt;&gt;0,登録済データ!W502,"")</f>
        <v/>
      </c>
      <c r="Z499" s="117" t="str">
        <f>IF(登録済データ!$B502&lt;&gt;0,登録済データ!X502,"")</f>
        <v/>
      </c>
      <c r="AA499" s="78" t="str">
        <f>IF($F499&lt;&gt;"",登録済データ!$C$4,"")</f>
        <v/>
      </c>
      <c r="AB499" s="78"/>
      <c r="AC499" s="78"/>
      <c r="AD499" s="117"/>
      <c r="AE499" s="78"/>
    </row>
    <row r="500" spans="1:31" s="120" customFormat="1" ht="13.5" customHeight="1">
      <c r="A500" s="37"/>
      <c r="B500" s="138" t="str">
        <f>IF($F500&lt;&gt;"",登録済データ!$C$2,"")</f>
        <v/>
      </c>
      <c r="C500" s="138" t="str">
        <f>IF($F500&lt;&gt;"",IF($I$1="企業コード3桁",LEFT(登録済データ!$C$3,3),LEFT(登録済データ!$C$3,6)),"")</f>
        <v/>
      </c>
      <c r="D500" s="138"/>
      <c r="E500" s="139" t="str">
        <f>IF(登録済データ!$B503&lt;&gt;0,登録済データ!C503,"")</f>
        <v/>
      </c>
      <c r="F500" s="139" t="str">
        <f>IF(登録済データ!$B503&lt;&gt;0,登録済データ!D503,"")</f>
        <v/>
      </c>
      <c r="G500" s="130" t="str">
        <f>IF(登録済データ!$B503&lt;&gt;0,登録済データ!E503,"")</f>
        <v/>
      </c>
      <c r="H500" s="125" t="str">
        <f>IF(登録済データ!$B503&lt;&gt;0,IF(登録済データ!F503&lt;&gt;"",登録済データ!F503,""),"")</f>
        <v/>
      </c>
      <c r="I500" s="125" t="str">
        <f>IF(登録済データ!$B503&lt;&gt;0,IF(登録済データ!G503&lt;&gt;"",登録済データ!G503,""),"")</f>
        <v/>
      </c>
      <c r="J500" s="125" t="str">
        <f>IF(登録済データ!$B503&lt;&gt;0,IF(登録済データ!H503&lt;&gt;"",登録済データ!H503,""),"")</f>
        <v/>
      </c>
      <c r="K500" s="125" t="str">
        <f>IF(登録済データ!$B503&lt;&gt;0,IF(登録済データ!I503&lt;&gt;"",登録済データ!I503,""),"")</f>
        <v/>
      </c>
      <c r="L500" s="117" t="str">
        <f>IF(登録済データ!$B503&lt;&gt;0,登録済データ!J503,"")</f>
        <v/>
      </c>
      <c r="M500" s="117" t="str">
        <f>IF(登録済データ!$B503&lt;&gt;0,登録済データ!K503,"")</f>
        <v/>
      </c>
      <c r="N500" s="117" t="str">
        <f>IF(登録済データ!$B503&lt;&gt;0,登録済データ!L503,"")</f>
        <v/>
      </c>
      <c r="O500" s="117" t="str">
        <f>IF(登録済データ!$B503&lt;&gt;0,登録済データ!M503,"")</f>
        <v/>
      </c>
      <c r="P500" s="117" t="str">
        <f>IF(登録済データ!$B503&lt;&gt;0,登録済データ!N503,"")</f>
        <v/>
      </c>
      <c r="Q500" s="117" t="str">
        <f>IF(登録済データ!$B503&lt;&gt;0,登録済データ!O503,"")</f>
        <v/>
      </c>
      <c r="R500" s="117" t="str">
        <f>IF(登録済データ!$B503&lt;&gt;0,登録済データ!P503,"")</f>
        <v/>
      </c>
      <c r="S500" s="117" t="str">
        <f>IF(登録済データ!$B503&lt;&gt;0,登録済データ!Q503,"")</f>
        <v/>
      </c>
      <c r="T500" s="117" t="str">
        <f>IF(登録済データ!$B503&lt;&gt;0,登録済データ!R503,"")</f>
        <v/>
      </c>
      <c r="U500" s="117" t="str">
        <f>IF(登録済データ!$B503&lt;&gt;0,登録済データ!S503,"")</f>
        <v/>
      </c>
      <c r="V500" s="117" t="str">
        <f>IF(登録済データ!$B503&lt;&gt;0,登録済データ!T503,"")</f>
        <v/>
      </c>
      <c r="W500" s="117" t="str">
        <f>IF(登録済データ!$B503&lt;&gt;0,登録済データ!U503,"")</f>
        <v/>
      </c>
      <c r="X500" s="117" t="str">
        <f>IF(登録済データ!$B503&lt;&gt;0,登録済データ!V503,"")</f>
        <v/>
      </c>
      <c r="Y500" s="117" t="str">
        <f>IF(登録済データ!$B503&lt;&gt;0,登録済データ!W503,"")</f>
        <v/>
      </c>
      <c r="Z500" s="117" t="str">
        <f>IF(登録済データ!$B503&lt;&gt;0,登録済データ!X503,"")</f>
        <v/>
      </c>
      <c r="AA500" s="78" t="str">
        <f>IF($F500&lt;&gt;"",登録済データ!$C$4,"")</f>
        <v/>
      </c>
      <c r="AB500" s="78"/>
      <c r="AC500" s="78"/>
      <c r="AD500" s="117"/>
      <c r="AE500" s="78"/>
    </row>
    <row r="501" spans="1:31" s="120" customFormat="1" ht="13.5" customHeight="1">
      <c r="A501" s="37"/>
      <c r="B501" s="138" t="str">
        <f>IF($F501&lt;&gt;"",登録済データ!$C$2,"")</f>
        <v/>
      </c>
      <c r="C501" s="138" t="str">
        <f>IF($F501&lt;&gt;"",IF($I$1="企業コード3桁",LEFT(登録済データ!$C$3,3),LEFT(登録済データ!$C$3,6)),"")</f>
        <v/>
      </c>
      <c r="D501" s="138"/>
      <c r="E501" s="139" t="str">
        <f>IF(登録済データ!$B504&lt;&gt;0,登録済データ!C504,"")</f>
        <v/>
      </c>
      <c r="F501" s="139" t="str">
        <f>IF(登録済データ!$B504&lt;&gt;0,登録済データ!D504,"")</f>
        <v/>
      </c>
      <c r="G501" s="130" t="str">
        <f>IF(登録済データ!$B504&lt;&gt;0,登録済データ!E504,"")</f>
        <v/>
      </c>
      <c r="H501" s="125" t="str">
        <f>IF(登録済データ!$B504&lt;&gt;0,IF(登録済データ!F504&lt;&gt;"",登録済データ!F504,""),"")</f>
        <v/>
      </c>
      <c r="I501" s="125" t="str">
        <f>IF(登録済データ!$B504&lt;&gt;0,IF(登録済データ!G504&lt;&gt;"",登録済データ!G504,""),"")</f>
        <v/>
      </c>
      <c r="J501" s="125" t="str">
        <f>IF(登録済データ!$B504&lt;&gt;0,IF(登録済データ!H504&lt;&gt;"",登録済データ!H504,""),"")</f>
        <v/>
      </c>
      <c r="K501" s="125" t="str">
        <f>IF(登録済データ!$B504&lt;&gt;0,IF(登録済データ!I504&lt;&gt;"",登録済データ!I504,""),"")</f>
        <v/>
      </c>
      <c r="L501" s="117" t="str">
        <f>IF(登録済データ!$B504&lt;&gt;0,登録済データ!J504,"")</f>
        <v/>
      </c>
      <c r="M501" s="117" t="str">
        <f>IF(登録済データ!$B504&lt;&gt;0,登録済データ!K504,"")</f>
        <v/>
      </c>
      <c r="N501" s="117" t="str">
        <f>IF(登録済データ!$B504&lt;&gt;0,登録済データ!L504,"")</f>
        <v/>
      </c>
      <c r="O501" s="117" t="str">
        <f>IF(登録済データ!$B504&lt;&gt;0,登録済データ!M504,"")</f>
        <v/>
      </c>
      <c r="P501" s="117" t="str">
        <f>IF(登録済データ!$B504&lt;&gt;0,登録済データ!N504,"")</f>
        <v/>
      </c>
      <c r="Q501" s="117" t="str">
        <f>IF(登録済データ!$B504&lt;&gt;0,登録済データ!O504,"")</f>
        <v/>
      </c>
      <c r="R501" s="117" t="str">
        <f>IF(登録済データ!$B504&lt;&gt;0,登録済データ!P504,"")</f>
        <v/>
      </c>
      <c r="S501" s="117" t="str">
        <f>IF(登録済データ!$B504&lt;&gt;0,登録済データ!Q504,"")</f>
        <v/>
      </c>
      <c r="T501" s="117" t="str">
        <f>IF(登録済データ!$B504&lt;&gt;0,登録済データ!R504,"")</f>
        <v/>
      </c>
      <c r="U501" s="117" t="str">
        <f>IF(登録済データ!$B504&lt;&gt;0,登録済データ!S504,"")</f>
        <v/>
      </c>
      <c r="V501" s="117" t="str">
        <f>IF(登録済データ!$B504&lt;&gt;0,登録済データ!T504,"")</f>
        <v/>
      </c>
      <c r="W501" s="117" t="str">
        <f>IF(登録済データ!$B504&lt;&gt;0,登録済データ!U504,"")</f>
        <v/>
      </c>
      <c r="X501" s="117" t="str">
        <f>IF(登録済データ!$B504&lt;&gt;0,登録済データ!V504,"")</f>
        <v/>
      </c>
      <c r="Y501" s="117" t="str">
        <f>IF(登録済データ!$B504&lt;&gt;0,登録済データ!W504,"")</f>
        <v/>
      </c>
      <c r="Z501" s="117" t="str">
        <f>IF(登録済データ!$B504&lt;&gt;0,登録済データ!X504,"")</f>
        <v/>
      </c>
      <c r="AA501" s="78" t="str">
        <f>IF($F501&lt;&gt;"",登録済データ!$C$4,"")</f>
        <v/>
      </c>
      <c r="AB501" s="78"/>
      <c r="AC501" s="78"/>
      <c r="AD501" s="117"/>
      <c r="AE501" s="78"/>
    </row>
    <row r="502" spans="1:31" s="120" customFormat="1" ht="13.5" customHeight="1">
      <c r="A502" s="37"/>
      <c r="B502" s="138" t="str">
        <f>IF($F502&lt;&gt;"",登録済データ!$C$2,"")</f>
        <v/>
      </c>
      <c r="C502" s="138" t="str">
        <f>IF($F502&lt;&gt;"",IF($I$1="企業コード3桁",LEFT(登録済データ!$C$3,3),LEFT(登録済データ!$C$3,6)),"")</f>
        <v/>
      </c>
      <c r="D502" s="138"/>
      <c r="E502" s="139" t="str">
        <f>IF(登録済データ!$B505&lt;&gt;0,登録済データ!C505,"")</f>
        <v/>
      </c>
      <c r="F502" s="139" t="str">
        <f>IF(登録済データ!$B505&lt;&gt;0,登録済データ!D505,"")</f>
        <v/>
      </c>
      <c r="G502" s="130" t="str">
        <f>IF(登録済データ!$B505&lt;&gt;0,登録済データ!E505,"")</f>
        <v/>
      </c>
      <c r="H502" s="125" t="str">
        <f>IF(登録済データ!$B505&lt;&gt;0,IF(登録済データ!F505&lt;&gt;"",登録済データ!F505,""),"")</f>
        <v/>
      </c>
      <c r="I502" s="125" t="str">
        <f>IF(登録済データ!$B505&lt;&gt;0,IF(登録済データ!G505&lt;&gt;"",登録済データ!G505,""),"")</f>
        <v/>
      </c>
      <c r="J502" s="125" t="str">
        <f>IF(登録済データ!$B505&lt;&gt;0,IF(登録済データ!H505&lt;&gt;"",登録済データ!H505,""),"")</f>
        <v/>
      </c>
      <c r="K502" s="125" t="str">
        <f>IF(登録済データ!$B505&lt;&gt;0,IF(登録済データ!I505&lt;&gt;"",登録済データ!I505,""),"")</f>
        <v/>
      </c>
      <c r="L502" s="117" t="str">
        <f>IF(登録済データ!$B505&lt;&gt;0,登録済データ!J505,"")</f>
        <v/>
      </c>
      <c r="M502" s="117" t="str">
        <f>IF(登録済データ!$B505&lt;&gt;0,登録済データ!K505,"")</f>
        <v/>
      </c>
      <c r="N502" s="117" t="str">
        <f>IF(登録済データ!$B505&lt;&gt;0,登録済データ!L505,"")</f>
        <v/>
      </c>
      <c r="O502" s="117" t="str">
        <f>IF(登録済データ!$B505&lt;&gt;0,登録済データ!M505,"")</f>
        <v/>
      </c>
      <c r="P502" s="117" t="str">
        <f>IF(登録済データ!$B505&lt;&gt;0,登録済データ!N505,"")</f>
        <v/>
      </c>
      <c r="Q502" s="117" t="str">
        <f>IF(登録済データ!$B505&lt;&gt;0,登録済データ!O505,"")</f>
        <v/>
      </c>
      <c r="R502" s="117" t="str">
        <f>IF(登録済データ!$B505&lt;&gt;0,登録済データ!P505,"")</f>
        <v/>
      </c>
      <c r="S502" s="117" t="str">
        <f>IF(登録済データ!$B505&lt;&gt;0,登録済データ!Q505,"")</f>
        <v/>
      </c>
      <c r="T502" s="117" t="str">
        <f>IF(登録済データ!$B505&lt;&gt;0,登録済データ!R505,"")</f>
        <v/>
      </c>
      <c r="U502" s="117" t="str">
        <f>IF(登録済データ!$B505&lt;&gt;0,登録済データ!S505,"")</f>
        <v/>
      </c>
      <c r="V502" s="117" t="str">
        <f>IF(登録済データ!$B505&lt;&gt;0,登録済データ!T505,"")</f>
        <v/>
      </c>
      <c r="W502" s="117" t="str">
        <f>IF(登録済データ!$B505&lt;&gt;0,登録済データ!U505,"")</f>
        <v/>
      </c>
      <c r="X502" s="117" t="str">
        <f>IF(登録済データ!$B505&lt;&gt;0,登録済データ!V505,"")</f>
        <v/>
      </c>
      <c r="Y502" s="117" t="str">
        <f>IF(登録済データ!$B505&lt;&gt;0,登録済データ!W505,"")</f>
        <v/>
      </c>
      <c r="Z502" s="117" t="str">
        <f>IF(登録済データ!$B505&lt;&gt;0,登録済データ!X505,"")</f>
        <v/>
      </c>
      <c r="AA502" s="78" t="str">
        <f>IF($F502&lt;&gt;"",登録済データ!$C$4,"")</f>
        <v/>
      </c>
      <c r="AB502" s="78"/>
      <c r="AC502" s="78"/>
      <c r="AD502" s="117"/>
      <c r="AE502" s="78"/>
    </row>
    <row r="503" spans="1:31" s="120" customFormat="1" ht="13.5" customHeight="1">
      <c r="A503" s="37"/>
      <c r="B503" s="138" t="str">
        <f>IF($F503&lt;&gt;"",登録済データ!$C$2,"")</f>
        <v/>
      </c>
      <c r="C503" s="138" t="str">
        <f>IF($F503&lt;&gt;"",IF($I$1="企業コード3桁",LEFT(登録済データ!$C$3,3),LEFT(登録済データ!$C$3,6)),"")</f>
        <v/>
      </c>
      <c r="D503" s="138"/>
      <c r="E503" s="139" t="str">
        <f>IF(登録済データ!$B506&lt;&gt;0,登録済データ!C506,"")</f>
        <v/>
      </c>
      <c r="F503" s="139" t="str">
        <f>IF(登録済データ!$B506&lt;&gt;0,登録済データ!D506,"")</f>
        <v/>
      </c>
      <c r="G503" s="130" t="str">
        <f>IF(登録済データ!$B506&lt;&gt;0,登録済データ!E506,"")</f>
        <v/>
      </c>
      <c r="H503" s="125" t="str">
        <f>IF(登録済データ!$B506&lt;&gt;0,IF(登録済データ!F506&lt;&gt;"",登録済データ!F506,""),"")</f>
        <v/>
      </c>
      <c r="I503" s="125" t="str">
        <f>IF(登録済データ!$B506&lt;&gt;0,IF(登録済データ!G506&lt;&gt;"",登録済データ!G506,""),"")</f>
        <v/>
      </c>
      <c r="J503" s="125" t="str">
        <f>IF(登録済データ!$B506&lt;&gt;0,IF(登録済データ!H506&lt;&gt;"",登録済データ!H506,""),"")</f>
        <v/>
      </c>
      <c r="K503" s="125" t="str">
        <f>IF(登録済データ!$B506&lt;&gt;0,IF(登録済データ!I506&lt;&gt;"",登録済データ!I506,""),"")</f>
        <v/>
      </c>
      <c r="L503" s="117" t="str">
        <f>IF(登録済データ!$B506&lt;&gt;0,登録済データ!J506,"")</f>
        <v/>
      </c>
      <c r="M503" s="117" t="str">
        <f>IF(登録済データ!$B506&lt;&gt;0,登録済データ!K506,"")</f>
        <v/>
      </c>
      <c r="N503" s="117" t="str">
        <f>IF(登録済データ!$B506&lt;&gt;0,登録済データ!L506,"")</f>
        <v/>
      </c>
      <c r="O503" s="117" t="str">
        <f>IF(登録済データ!$B506&lt;&gt;0,登録済データ!M506,"")</f>
        <v/>
      </c>
      <c r="P503" s="117" t="str">
        <f>IF(登録済データ!$B506&lt;&gt;0,登録済データ!N506,"")</f>
        <v/>
      </c>
      <c r="Q503" s="117" t="str">
        <f>IF(登録済データ!$B506&lt;&gt;0,登録済データ!O506,"")</f>
        <v/>
      </c>
      <c r="R503" s="117" t="str">
        <f>IF(登録済データ!$B506&lt;&gt;0,登録済データ!P506,"")</f>
        <v/>
      </c>
      <c r="S503" s="117" t="str">
        <f>IF(登録済データ!$B506&lt;&gt;0,登録済データ!Q506,"")</f>
        <v/>
      </c>
      <c r="T503" s="117" t="str">
        <f>IF(登録済データ!$B506&lt;&gt;0,登録済データ!R506,"")</f>
        <v/>
      </c>
      <c r="U503" s="117" t="str">
        <f>IF(登録済データ!$B506&lt;&gt;0,登録済データ!S506,"")</f>
        <v/>
      </c>
      <c r="V503" s="117" t="str">
        <f>IF(登録済データ!$B506&lt;&gt;0,登録済データ!T506,"")</f>
        <v/>
      </c>
      <c r="W503" s="117" t="str">
        <f>IF(登録済データ!$B506&lt;&gt;0,登録済データ!U506,"")</f>
        <v/>
      </c>
      <c r="X503" s="117" t="str">
        <f>IF(登録済データ!$B506&lt;&gt;0,登録済データ!V506,"")</f>
        <v/>
      </c>
      <c r="Y503" s="117" t="str">
        <f>IF(登録済データ!$B506&lt;&gt;0,登録済データ!W506,"")</f>
        <v/>
      </c>
      <c r="Z503" s="117" t="str">
        <f>IF(登録済データ!$B506&lt;&gt;0,登録済データ!X506,"")</f>
        <v/>
      </c>
      <c r="AA503" s="78" t="str">
        <f>IF($F503&lt;&gt;"",登録済データ!$C$4,"")</f>
        <v/>
      </c>
      <c r="AB503" s="78"/>
      <c r="AC503" s="78"/>
      <c r="AD503" s="117"/>
      <c r="AE503" s="78"/>
    </row>
    <row r="504" spans="1:31" s="120" customFormat="1" ht="13.5" customHeight="1">
      <c r="A504" s="37"/>
      <c r="B504" s="138" t="str">
        <f>IF($F504&lt;&gt;"",登録済データ!$C$2,"")</f>
        <v/>
      </c>
      <c r="C504" s="138" t="str">
        <f>IF($F504&lt;&gt;"",IF($I$1="企業コード3桁",LEFT(登録済データ!$C$3,3),LEFT(登録済データ!$C$3,6)),"")</f>
        <v/>
      </c>
      <c r="D504" s="138"/>
      <c r="E504" s="139" t="str">
        <f>IF(登録済データ!$B507&lt;&gt;0,登録済データ!C507,"")</f>
        <v/>
      </c>
      <c r="F504" s="139" t="str">
        <f>IF(登録済データ!$B507&lt;&gt;0,登録済データ!D507,"")</f>
        <v/>
      </c>
      <c r="G504" s="130" t="str">
        <f>IF(登録済データ!$B507&lt;&gt;0,登録済データ!E507,"")</f>
        <v/>
      </c>
      <c r="H504" s="125" t="str">
        <f>IF(登録済データ!$B507&lt;&gt;0,IF(登録済データ!F507&lt;&gt;"",登録済データ!F507,""),"")</f>
        <v/>
      </c>
      <c r="I504" s="125" t="str">
        <f>IF(登録済データ!$B507&lt;&gt;0,IF(登録済データ!G507&lt;&gt;"",登録済データ!G507,""),"")</f>
        <v/>
      </c>
      <c r="J504" s="125" t="str">
        <f>IF(登録済データ!$B507&lt;&gt;0,IF(登録済データ!H507&lt;&gt;"",登録済データ!H507,""),"")</f>
        <v/>
      </c>
      <c r="K504" s="125" t="str">
        <f>IF(登録済データ!$B507&lt;&gt;0,IF(登録済データ!I507&lt;&gt;"",登録済データ!I507,""),"")</f>
        <v/>
      </c>
      <c r="L504" s="117" t="str">
        <f>IF(登録済データ!$B507&lt;&gt;0,登録済データ!J507,"")</f>
        <v/>
      </c>
      <c r="M504" s="117" t="str">
        <f>IF(登録済データ!$B507&lt;&gt;0,登録済データ!K507,"")</f>
        <v/>
      </c>
      <c r="N504" s="117" t="str">
        <f>IF(登録済データ!$B507&lt;&gt;0,登録済データ!L507,"")</f>
        <v/>
      </c>
      <c r="O504" s="117" t="str">
        <f>IF(登録済データ!$B507&lt;&gt;0,登録済データ!M507,"")</f>
        <v/>
      </c>
      <c r="P504" s="117" t="str">
        <f>IF(登録済データ!$B507&lt;&gt;0,登録済データ!N507,"")</f>
        <v/>
      </c>
      <c r="Q504" s="117" t="str">
        <f>IF(登録済データ!$B507&lt;&gt;0,登録済データ!O507,"")</f>
        <v/>
      </c>
      <c r="R504" s="117" t="str">
        <f>IF(登録済データ!$B507&lt;&gt;0,登録済データ!P507,"")</f>
        <v/>
      </c>
      <c r="S504" s="117" t="str">
        <f>IF(登録済データ!$B507&lt;&gt;0,登録済データ!Q507,"")</f>
        <v/>
      </c>
      <c r="T504" s="117" t="str">
        <f>IF(登録済データ!$B507&lt;&gt;0,登録済データ!R507,"")</f>
        <v/>
      </c>
      <c r="U504" s="117" t="str">
        <f>IF(登録済データ!$B507&lt;&gt;0,登録済データ!S507,"")</f>
        <v/>
      </c>
      <c r="V504" s="117" t="str">
        <f>IF(登録済データ!$B507&lt;&gt;0,登録済データ!T507,"")</f>
        <v/>
      </c>
      <c r="W504" s="117" t="str">
        <f>IF(登録済データ!$B507&lt;&gt;0,登録済データ!U507,"")</f>
        <v/>
      </c>
      <c r="X504" s="117" t="str">
        <f>IF(登録済データ!$B507&lt;&gt;0,登録済データ!V507,"")</f>
        <v/>
      </c>
      <c r="Y504" s="117" t="str">
        <f>IF(登録済データ!$B507&lt;&gt;0,登録済データ!W507,"")</f>
        <v/>
      </c>
      <c r="Z504" s="117" t="str">
        <f>IF(登録済データ!$B507&lt;&gt;0,登録済データ!X507,"")</f>
        <v/>
      </c>
      <c r="AA504" s="78" t="str">
        <f>IF($F504&lt;&gt;"",登録済データ!$C$4,"")</f>
        <v/>
      </c>
      <c r="AB504" s="78"/>
      <c r="AC504" s="78"/>
      <c r="AD504" s="117"/>
      <c r="AE504" s="78"/>
    </row>
    <row r="505" spans="1:31" s="120" customFormat="1" ht="13.5" customHeight="1">
      <c r="A505" s="18"/>
      <c r="B505" s="140"/>
      <c r="C505" s="42"/>
      <c r="D505" s="42"/>
      <c r="E505" s="42"/>
      <c r="F505" s="140"/>
      <c r="G505" s="131"/>
      <c r="H505" s="126"/>
      <c r="I505" s="126"/>
      <c r="J505" s="126"/>
      <c r="K505" s="126"/>
    </row>
    <row r="506" spans="1:31" s="120" customFormat="1" ht="13.5" customHeight="1">
      <c r="A506" s="18"/>
      <c r="B506" s="140"/>
      <c r="C506" s="42"/>
      <c r="D506" s="42"/>
      <c r="E506" s="42"/>
      <c r="F506" s="140"/>
      <c r="G506" s="131"/>
      <c r="H506" s="126"/>
      <c r="I506" s="126"/>
      <c r="J506" s="126"/>
      <c r="K506" s="126"/>
    </row>
    <row r="507" spans="1:31" s="120" customFormat="1" ht="13.5" customHeight="1">
      <c r="A507" s="18"/>
      <c r="B507" s="140"/>
      <c r="C507" s="42"/>
      <c r="D507" s="42"/>
      <c r="E507" s="42"/>
      <c r="F507" s="140"/>
      <c r="G507" s="131"/>
      <c r="H507" s="126"/>
      <c r="I507" s="126"/>
      <c r="J507" s="126"/>
      <c r="K507" s="126"/>
    </row>
    <row r="508" spans="1:31" s="120" customFormat="1" ht="13.5" customHeight="1">
      <c r="A508" s="18"/>
      <c r="B508" s="140"/>
      <c r="C508" s="42"/>
      <c r="D508" s="42"/>
      <c r="E508" s="42"/>
      <c r="F508" s="140"/>
      <c r="G508" s="131"/>
      <c r="H508" s="126"/>
      <c r="I508" s="126"/>
      <c r="J508" s="126"/>
      <c r="K508" s="126"/>
    </row>
    <row r="509" spans="1:31" s="120" customFormat="1" ht="13.5" customHeight="1">
      <c r="A509" s="18"/>
      <c r="B509" s="140"/>
      <c r="C509" s="42"/>
      <c r="D509" s="42"/>
      <c r="E509" s="42"/>
      <c r="F509" s="140"/>
      <c r="G509" s="131"/>
      <c r="H509" s="126"/>
      <c r="I509" s="126"/>
      <c r="J509" s="126"/>
      <c r="K509" s="126"/>
    </row>
    <row r="510" spans="1:31" s="120" customFormat="1" ht="13.5" customHeight="1">
      <c r="A510" s="18"/>
      <c r="B510" s="140"/>
      <c r="C510" s="42"/>
      <c r="D510" s="42"/>
      <c r="E510" s="42"/>
      <c r="F510" s="140"/>
      <c r="G510" s="131"/>
      <c r="H510" s="126"/>
      <c r="I510" s="126"/>
      <c r="J510" s="126"/>
      <c r="K510" s="126"/>
    </row>
    <row r="511" spans="1:31" s="120" customFormat="1" ht="13.5" customHeight="1">
      <c r="A511" s="18"/>
      <c r="B511" s="140"/>
      <c r="C511" s="42"/>
      <c r="D511" s="42"/>
      <c r="E511" s="42"/>
      <c r="F511" s="140"/>
      <c r="G511" s="131"/>
      <c r="H511" s="126"/>
      <c r="I511" s="126"/>
      <c r="J511" s="126"/>
      <c r="K511" s="126"/>
    </row>
    <row r="512" spans="1:31" s="120" customFormat="1" ht="13.5" customHeight="1">
      <c r="A512" s="18"/>
      <c r="B512" s="140"/>
      <c r="C512" s="42"/>
      <c r="D512" s="42"/>
      <c r="E512" s="42"/>
      <c r="F512" s="140"/>
      <c r="G512" s="131"/>
      <c r="H512" s="126"/>
      <c r="I512" s="126"/>
      <c r="J512" s="126"/>
      <c r="K512" s="126"/>
    </row>
    <row r="513" spans="1:11" s="120" customFormat="1" ht="13.5" customHeight="1">
      <c r="A513" s="18"/>
      <c r="B513" s="140"/>
      <c r="C513" s="42"/>
      <c r="D513" s="42"/>
      <c r="E513" s="42"/>
      <c r="F513" s="140"/>
      <c r="G513" s="131"/>
      <c r="H513" s="126"/>
      <c r="I513" s="126"/>
      <c r="J513" s="126"/>
      <c r="K513" s="126"/>
    </row>
    <row r="514" spans="1:11" s="120" customFormat="1" ht="13.5" customHeight="1">
      <c r="A514" s="18"/>
      <c r="B514" s="140"/>
      <c r="C514" s="42"/>
      <c r="D514" s="42"/>
      <c r="E514" s="42"/>
      <c r="F514" s="140"/>
      <c r="G514" s="131"/>
      <c r="H514" s="126"/>
      <c r="I514" s="126"/>
      <c r="J514" s="126"/>
      <c r="K514" s="126"/>
    </row>
    <row r="515" spans="1:11" s="120" customFormat="1" ht="13.5" customHeight="1">
      <c r="A515" s="18"/>
      <c r="B515" s="140"/>
      <c r="C515" s="42"/>
      <c r="D515" s="42"/>
      <c r="E515" s="42"/>
      <c r="F515" s="140"/>
      <c r="G515" s="131"/>
      <c r="H515" s="126"/>
      <c r="I515" s="126"/>
      <c r="J515" s="126"/>
      <c r="K515" s="126"/>
    </row>
    <row r="516" spans="1:11" s="120" customFormat="1" ht="13.5" customHeight="1">
      <c r="A516" s="18"/>
      <c r="B516" s="140"/>
      <c r="C516" s="42"/>
      <c r="D516" s="42"/>
      <c r="E516" s="42"/>
      <c r="F516" s="140"/>
      <c r="G516" s="131"/>
      <c r="H516" s="126"/>
      <c r="I516" s="126"/>
      <c r="J516" s="126"/>
      <c r="K516" s="126"/>
    </row>
    <row r="517" spans="1:11" s="120" customFormat="1" ht="13.5" customHeight="1">
      <c r="A517" s="18"/>
      <c r="B517" s="140"/>
      <c r="C517" s="42"/>
      <c r="D517" s="42"/>
      <c r="E517" s="42"/>
      <c r="F517" s="140"/>
      <c r="G517" s="131"/>
      <c r="H517" s="126"/>
      <c r="I517" s="126"/>
      <c r="J517" s="126"/>
      <c r="K517" s="126"/>
    </row>
    <row r="518" spans="1:11" s="120" customFormat="1" ht="13.5" customHeight="1">
      <c r="A518" s="18"/>
      <c r="B518" s="140"/>
      <c r="C518" s="42"/>
      <c r="D518" s="42"/>
      <c r="E518" s="42"/>
      <c r="F518" s="140"/>
      <c r="G518" s="131"/>
      <c r="H518" s="126"/>
      <c r="I518" s="126"/>
      <c r="J518" s="126"/>
      <c r="K518" s="126"/>
    </row>
    <row r="519" spans="1:11" s="120" customFormat="1" ht="13.5" customHeight="1">
      <c r="A519" s="18"/>
      <c r="B519" s="140"/>
      <c r="C519" s="42"/>
      <c r="D519" s="42"/>
      <c r="E519" s="42"/>
      <c r="F519" s="140"/>
      <c r="G519" s="131"/>
      <c r="H519" s="126"/>
      <c r="I519" s="126"/>
      <c r="J519" s="126"/>
      <c r="K519" s="126"/>
    </row>
    <row r="520" spans="1:11" s="120" customFormat="1" ht="13.5" customHeight="1">
      <c r="A520" s="18"/>
      <c r="B520" s="140"/>
      <c r="C520" s="42"/>
      <c r="D520" s="42"/>
      <c r="E520" s="42"/>
      <c r="F520" s="140"/>
      <c r="G520" s="131"/>
      <c r="H520" s="126"/>
      <c r="I520" s="126"/>
      <c r="J520" s="126"/>
      <c r="K520" s="126"/>
    </row>
    <row r="521" spans="1:11" s="120" customFormat="1" ht="13.5" customHeight="1">
      <c r="A521" s="18"/>
      <c r="B521" s="140"/>
      <c r="C521" s="42"/>
      <c r="D521" s="42"/>
      <c r="E521" s="42"/>
      <c r="F521" s="140"/>
      <c r="G521" s="131"/>
      <c r="H521" s="126"/>
      <c r="I521" s="126"/>
      <c r="J521" s="126"/>
      <c r="K521" s="126"/>
    </row>
    <row r="522" spans="1:11" s="120" customFormat="1" ht="13.5" customHeight="1">
      <c r="A522" s="18"/>
      <c r="B522" s="140"/>
      <c r="C522" s="42"/>
      <c r="D522" s="42"/>
      <c r="E522" s="42"/>
      <c r="F522" s="140"/>
      <c r="G522" s="131"/>
      <c r="H522" s="126"/>
      <c r="I522" s="126"/>
      <c r="J522" s="126"/>
      <c r="K522" s="126"/>
    </row>
    <row r="523" spans="1:11" s="120" customFormat="1" ht="13.5" customHeight="1">
      <c r="A523" s="18"/>
      <c r="B523" s="140"/>
      <c r="C523" s="42"/>
      <c r="D523" s="42"/>
      <c r="E523" s="42"/>
      <c r="F523" s="140"/>
      <c r="G523" s="131"/>
      <c r="H523" s="126"/>
      <c r="I523" s="126"/>
      <c r="J523" s="126"/>
      <c r="K523" s="126"/>
    </row>
    <row r="524" spans="1:11" s="120" customFormat="1" ht="13.5" customHeight="1">
      <c r="A524" s="18"/>
      <c r="B524" s="140"/>
      <c r="C524" s="42"/>
      <c r="D524" s="42"/>
      <c r="E524" s="42"/>
      <c r="F524" s="140"/>
      <c r="G524" s="131"/>
      <c r="H524" s="126"/>
      <c r="I524" s="126"/>
      <c r="J524" s="126"/>
      <c r="K524" s="126"/>
    </row>
    <row r="525" spans="1:11" s="120" customFormat="1" ht="13.5" customHeight="1">
      <c r="A525" s="18"/>
      <c r="B525" s="140"/>
      <c r="C525" s="42"/>
      <c r="D525" s="42"/>
      <c r="E525" s="42"/>
      <c r="F525" s="140"/>
      <c r="G525" s="131"/>
      <c r="H525" s="126"/>
      <c r="I525" s="126"/>
      <c r="J525" s="126"/>
      <c r="K525" s="126"/>
    </row>
    <row r="526" spans="1:11" s="120" customFormat="1" ht="13.5" customHeight="1">
      <c r="A526" s="18"/>
      <c r="B526" s="140"/>
      <c r="C526" s="42"/>
      <c r="D526" s="42"/>
      <c r="E526" s="42"/>
      <c r="F526" s="140"/>
      <c r="G526" s="131"/>
      <c r="H526" s="126"/>
      <c r="I526" s="126"/>
      <c r="J526" s="126"/>
      <c r="K526" s="126"/>
    </row>
    <row r="527" spans="1:11" s="120" customFormat="1" ht="13.5" customHeight="1">
      <c r="A527" s="18"/>
      <c r="B527" s="140"/>
      <c r="C527" s="42"/>
      <c r="D527" s="42"/>
      <c r="E527" s="42"/>
      <c r="F527" s="140"/>
      <c r="G527" s="131"/>
      <c r="H527" s="126"/>
      <c r="I527" s="126"/>
      <c r="J527" s="126"/>
      <c r="K527" s="126"/>
    </row>
    <row r="528" spans="1:11" s="120" customFormat="1" ht="13.5" customHeight="1">
      <c r="A528" s="18"/>
      <c r="B528" s="140"/>
      <c r="C528" s="42"/>
      <c r="D528" s="42"/>
      <c r="E528" s="42"/>
      <c r="F528" s="140"/>
      <c r="G528" s="131"/>
      <c r="H528" s="126"/>
      <c r="I528" s="126"/>
      <c r="J528" s="126"/>
      <c r="K528" s="126"/>
    </row>
    <row r="529" spans="1:11" s="120" customFormat="1" ht="13.5" customHeight="1">
      <c r="A529" s="18"/>
      <c r="B529" s="140"/>
      <c r="C529" s="42"/>
      <c r="D529" s="42"/>
      <c r="E529" s="42"/>
      <c r="F529" s="140"/>
      <c r="G529" s="131"/>
      <c r="H529" s="126"/>
      <c r="I529" s="126"/>
      <c r="J529" s="126"/>
      <c r="K529" s="126"/>
    </row>
    <row r="530" spans="1:11" s="120" customFormat="1" ht="13.5" customHeight="1">
      <c r="A530" s="18"/>
      <c r="B530" s="140"/>
      <c r="C530" s="42"/>
      <c r="D530" s="42"/>
      <c r="E530" s="42"/>
      <c r="F530" s="140"/>
      <c r="G530" s="131"/>
      <c r="H530" s="126"/>
      <c r="I530" s="126"/>
      <c r="J530" s="126"/>
      <c r="K530" s="126"/>
    </row>
    <row r="531" spans="1:11" s="120" customFormat="1" ht="13.5" customHeight="1">
      <c r="A531" s="18"/>
      <c r="B531" s="140"/>
      <c r="C531" s="42"/>
      <c r="D531" s="42"/>
      <c r="E531" s="42"/>
      <c r="F531" s="140"/>
      <c r="G531" s="131"/>
      <c r="H531" s="126"/>
      <c r="I531" s="126"/>
      <c r="J531" s="126"/>
      <c r="K531" s="126"/>
    </row>
    <row r="532" spans="1:11" s="120" customFormat="1" ht="13.5" customHeight="1">
      <c r="A532" s="18"/>
      <c r="B532" s="140"/>
      <c r="C532" s="42"/>
      <c r="D532" s="42"/>
      <c r="E532" s="42"/>
      <c r="F532" s="140"/>
      <c r="G532" s="131"/>
      <c r="H532" s="126"/>
      <c r="I532" s="126"/>
      <c r="J532" s="126"/>
      <c r="K532" s="126"/>
    </row>
    <row r="533" spans="1:11" s="120" customFormat="1" ht="13.5" customHeight="1">
      <c r="A533" s="18"/>
      <c r="B533" s="140"/>
      <c r="C533" s="42"/>
      <c r="D533" s="42"/>
      <c r="E533" s="42"/>
      <c r="F533" s="140"/>
      <c r="G533" s="131"/>
      <c r="H533" s="126"/>
      <c r="I533" s="126"/>
      <c r="J533" s="126"/>
      <c r="K533" s="126"/>
    </row>
    <row r="534" spans="1:11" s="120" customFormat="1" ht="13.5" customHeight="1">
      <c r="A534" s="18"/>
      <c r="B534" s="140"/>
      <c r="C534" s="42"/>
      <c r="D534" s="42"/>
      <c r="E534" s="42"/>
      <c r="F534" s="140"/>
      <c r="G534" s="131"/>
      <c r="H534" s="126"/>
      <c r="I534" s="126"/>
      <c r="J534" s="126"/>
      <c r="K534" s="126"/>
    </row>
    <row r="535" spans="1:11" s="120" customFormat="1" ht="13.5" customHeight="1">
      <c r="A535" s="18"/>
      <c r="B535" s="140"/>
      <c r="C535" s="42"/>
      <c r="D535" s="42"/>
      <c r="E535" s="42"/>
      <c r="F535" s="140"/>
      <c r="G535" s="131"/>
      <c r="H535" s="126"/>
      <c r="I535" s="126"/>
      <c r="J535" s="126"/>
      <c r="K535" s="126"/>
    </row>
    <row r="536" spans="1:11" s="120" customFormat="1" ht="13.5" customHeight="1">
      <c r="A536" s="18"/>
      <c r="B536" s="140"/>
      <c r="C536" s="42"/>
      <c r="D536" s="42"/>
      <c r="E536" s="42"/>
      <c r="F536" s="140"/>
      <c r="G536" s="131"/>
      <c r="H536" s="126"/>
      <c r="I536" s="126"/>
      <c r="J536" s="126"/>
      <c r="K536" s="126"/>
    </row>
    <row r="537" spans="1:11" s="120" customFormat="1" ht="13.5" customHeight="1">
      <c r="A537" s="18"/>
      <c r="B537" s="140"/>
      <c r="C537" s="42"/>
      <c r="D537" s="42"/>
      <c r="E537" s="42"/>
      <c r="F537" s="140"/>
      <c r="G537" s="131"/>
      <c r="H537" s="126"/>
      <c r="I537" s="126"/>
      <c r="J537" s="126"/>
      <c r="K537" s="126"/>
    </row>
    <row r="538" spans="1:11" s="120" customFormat="1" ht="13.5" customHeight="1">
      <c r="A538" s="18"/>
      <c r="B538" s="140"/>
      <c r="C538" s="42"/>
      <c r="D538" s="42"/>
      <c r="E538" s="42"/>
      <c r="F538" s="140"/>
      <c r="G538" s="131"/>
      <c r="H538" s="126"/>
      <c r="I538" s="126"/>
      <c r="J538" s="126"/>
      <c r="K538" s="126"/>
    </row>
    <row r="539" spans="1:11" s="120" customFormat="1" ht="13.5" customHeight="1">
      <c r="A539" s="18"/>
      <c r="B539" s="140"/>
      <c r="C539" s="42"/>
      <c r="D539" s="42"/>
      <c r="E539" s="42"/>
      <c r="F539" s="140"/>
      <c r="G539" s="131"/>
      <c r="H539" s="126"/>
      <c r="I539" s="126"/>
      <c r="J539" s="126"/>
      <c r="K539" s="126"/>
    </row>
    <row r="540" spans="1:11" s="120" customFormat="1" ht="13.5" customHeight="1">
      <c r="A540" s="18"/>
      <c r="B540" s="140"/>
      <c r="C540" s="42"/>
      <c r="D540" s="42"/>
      <c r="E540" s="42"/>
      <c r="F540" s="140"/>
      <c r="G540" s="131"/>
      <c r="H540" s="126"/>
      <c r="I540" s="126"/>
      <c r="J540" s="126"/>
      <c r="K540" s="126"/>
    </row>
    <row r="541" spans="1:11" s="120" customFormat="1" ht="13.5" customHeight="1">
      <c r="A541" s="18"/>
      <c r="B541" s="140"/>
      <c r="C541" s="42"/>
      <c r="D541" s="42"/>
      <c r="E541" s="42"/>
      <c r="F541" s="140"/>
      <c r="G541" s="131"/>
      <c r="H541" s="126"/>
      <c r="I541" s="126"/>
      <c r="J541" s="126"/>
      <c r="K541" s="126"/>
    </row>
    <row r="542" spans="1:11" s="120" customFormat="1" ht="13.5" customHeight="1">
      <c r="A542" s="18"/>
      <c r="B542" s="140"/>
      <c r="C542" s="42"/>
      <c r="D542" s="42"/>
      <c r="E542" s="42"/>
      <c r="F542" s="140"/>
      <c r="G542" s="131"/>
      <c r="H542" s="126"/>
      <c r="I542" s="126"/>
      <c r="J542" s="126"/>
      <c r="K542" s="126"/>
    </row>
    <row r="543" spans="1:11" s="120" customFormat="1" ht="13.5" customHeight="1">
      <c r="A543" s="18"/>
      <c r="B543" s="140"/>
      <c r="C543" s="42"/>
      <c r="D543" s="42"/>
      <c r="E543" s="42"/>
      <c r="F543" s="140"/>
      <c r="G543" s="131"/>
      <c r="H543" s="126"/>
      <c r="I543" s="126"/>
      <c r="J543" s="126"/>
      <c r="K543" s="126"/>
    </row>
    <row r="544" spans="1:11" s="120" customFormat="1" ht="13.5" customHeight="1">
      <c r="A544" s="18"/>
      <c r="B544" s="140"/>
      <c r="C544" s="42"/>
      <c r="D544" s="42"/>
      <c r="E544" s="42"/>
      <c r="F544" s="140"/>
      <c r="G544" s="131"/>
      <c r="H544" s="126"/>
      <c r="I544" s="126"/>
      <c r="J544" s="126"/>
      <c r="K544" s="126"/>
    </row>
    <row r="545" spans="1:11" s="120" customFormat="1" ht="13.5" customHeight="1">
      <c r="A545" s="18"/>
      <c r="B545" s="140"/>
      <c r="C545" s="42"/>
      <c r="D545" s="42"/>
      <c r="E545" s="42"/>
      <c r="F545" s="140"/>
      <c r="G545" s="131"/>
      <c r="H545" s="126"/>
      <c r="I545" s="126"/>
      <c r="J545" s="126"/>
      <c r="K545" s="126"/>
    </row>
    <row r="546" spans="1:11" s="120" customFormat="1" ht="13.5" customHeight="1">
      <c r="A546" s="18"/>
      <c r="B546" s="140"/>
      <c r="C546" s="42"/>
      <c r="D546" s="42"/>
      <c r="E546" s="42"/>
      <c r="F546" s="140"/>
      <c r="G546" s="131"/>
      <c r="H546" s="126"/>
      <c r="I546" s="126"/>
      <c r="J546" s="126"/>
      <c r="K546" s="126"/>
    </row>
    <row r="547" spans="1:11" s="120" customFormat="1" ht="13.5" customHeight="1">
      <c r="A547" s="18"/>
      <c r="B547" s="140"/>
      <c r="C547" s="42"/>
      <c r="D547" s="42"/>
      <c r="E547" s="42"/>
      <c r="F547" s="140"/>
      <c r="G547" s="131"/>
      <c r="H547" s="126"/>
      <c r="I547" s="126"/>
      <c r="J547" s="126"/>
      <c r="K547" s="126"/>
    </row>
    <row r="548" spans="1:11" s="120" customFormat="1" ht="13.5" customHeight="1">
      <c r="A548" s="18"/>
      <c r="B548" s="140"/>
      <c r="C548" s="42"/>
      <c r="D548" s="42"/>
      <c r="E548" s="42"/>
      <c r="F548" s="140"/>
      <c r="G548" s="131"/>
      <c r="H548" s="126"/>
      <c r="I548" s="126"/>
      <c r="J548" s="126"/>
      <c r="K548" s="126"/>
    </row>
    <row r="549" spans="1:11" s="120" customFormat="1" ht="13.5" customHeight="1">
      <c r="A549" s="18"/>
      <c r="B549" s="140"/>
      <c r="C549" s="42"/>
      <c r="D549" s="42"/>
      <c r="E549" s="42"/>
      <c r="F549" s="140"/>
      <c r="G549" s="131"/>
      <c r="H549" s="126"/>
      <c r="I549" s="126"/>
      <c r="J549" s="126"/>
      <c r="K549" s="126"/>
    </row>
    <row r="550" spans="1:11" s="120" customFormat="1" ht="13.5" customHeight="1">
      <c r="A550" s="18"/>
      <c r="B550" s="140"/>
      <c r="C550" s="42"/>
      <c r="D550" s="42"/>
      <c r="E550" s="42"/>
      <c r="F550" s="140"/>
      <c r="G550" s="131"/>
      <c r="H550" s="126"/>
      <c r="I550" s="126"/>
      <c r="J550" s="126"/>
      <c r="K550" s="126"/>
    </row>
    <row r="551" spans="1:11" s="120" customFormat="1" ht="13.5" customHeight="1">
      <c r="A551" s="18"/>
      <c r="B551" s="140"/>
      <c r="C551" s="42"/>
      <c r="D551" s="42"/>
      <c r="E551" s="42"/>
      <c r="F551" s="140"/>
      <c r="G551" s="131"/>
      <c r="H551" s="126"/>
      <c r="I551" s="126"/>
      <c r="J551" s="126"/>
      <c r="K551" s="126"/>
    </row>
    <row r="552" spans="1:11" s="120" customFormat="1" ht="13.5" customHeight="1">
      <c r="A552" s="18"/>
      <c r="B552" s="140"/>
      <c r="C552" s="42"/>
      <c r="D552" s="42"/>
      <c r="E552" s="42"/>
      <c r="F552" s="140"/>
      <c r="G552" s="131"/>
      <c r="H552" s="126"/>
      <c r="I552" s="126"/>
      <c r="J552" s="126"/>
      <c r="K552" s="126"/>
    </row>
    <row r="553" spans="1:11" s="120" customFormat="1" ht="13.5" customHeight="1">
      <c r="A553" s="18"/>
      <c r="B553" s="140"/>
      <c r="C553" s="42"/>
      <c r="D553" s="42"/>
      <c r="E553" s="42"/>
      <c r="F553" s="140"/>
      <c r="G553" s="131"/>
      <c r="H553" s="126"/>
      <c r="I553" s="126"/>
      <c r="J553" s="126"/>
      <c r="K553" s="126"/>
    </row>
    <row r="554" spans="1:11" s="120" customFormat="1" ht="13.5" customHeight="1">
      <c r="A554" s="18"/>
      <c r="B554" s="140"/>
      <c r="C554" s="42"/>
      <c r="D554" s="42"/>
      <c r="E554" s="42"/>
      <c r="F554" s="140"/>
      <c r="G554" s="131"/>
      <c r="H554" s="126"/>
      <c r="I554" s="126"/>
      <c r="J554" s="126"/>
      <c r="K554" s="126"/>
    </row>
    <row r="555" spans="1:11" s="120" customFormat="1" ht="13.5" customHeight="1">
      <c r="A555" s="18"/>
      <c r="B555" s="140"/>
      <c r="C555" s="42"/>
      <c r="D555" s="42"/>
      <c r="E555" s="42"/>
      <c r="F555" s="140"/>
      <c r="G555" s="131"/>
      <c r="H555" s="126"/>
      <c r="I555" s="126"/>
      <c r="J555" s="126"/>
      <c r="K555" s="126"/>
    </row>
    <row r="556" spans="1:11" s="120" customFormat="1" ht="13.5" customHeight="1">
      <c r="A556" s="18"/>
      <c r="B556" s="140"/>
      <c r="C556" s="42"/>
      <c r="D556" s="42"/>
      <c r="E556" s="42"/>
      <c r="F556" s="140"/>
      <c r="G556" s="131"/>
      <c r="H556" s="126"/>
      <c r="I556" s="126"/>
      <c r="J556" s="126"/>
      <c r="K556" s="126"/>
    </row>
    <row r="557" spans="1:11" s="120" customFormat="1" ht="13.5" customHeight="1">
      <c r="A557" s="18"/>
      <c r="B557" s="140"/>
      <c r="C557" s="42"/>
      <c r="D557" s="42"/>
      <c r="E557" s="42"/>
      <c r="F557" s="140"/>
      <c r="G557" s="131"/>
      <c r="H557" s="126"/>
      <c r="I557" s="126"/>
      <c r="J557" s="126"/>
      <c r="K557" s="126"/>
    </row>
    <row r="558" spans="1:11" s="120" customFormat="1" ht="13.5" customHeight="1">
      <c r="A558" s="18"/>
      <c r="B558" s="140"/>
      <c r="C558" s="42"/>
      <c r="D558" s="42"/>
      <c r="E558" s="42"/>
      <c r="F558" s="140"/>
      <c r="G558" s="131"/>
      <c r="H558" s="126"/>
      <c r="I558" s="126"/>
      <c r="J558" s="126"/>
      <c r="K558" s="126"/>
    </row>
    <row r="559" spans="1:11" s="120" customFormat="1" ht="13.5" customHeight="1">
      <c r="A559" s="18"/>
      <c r="B559" s="140"/>
      <c r="C559" s="42"/>
      <c r="D559" s="42"/>
      <c r="E559" s="42"/>
      <c r="F559" s="140"/>
      <c r="G559" s="131"/>
      <c r="H559" s="126"/>
      <c r="I559" s="126"/>
      <c r="J559" s="126"/>
      <c r="K559" s="126"/>
    </row>
    <row r="560" spans="1:11" s="120" customFormat="1" ht="13.5" customHeight="1">
      <c r="A560" s="18"/>
      <c r="B560" s="140"/>
      <c r="C560" s="42"/>
      <c r="D560" s="42"/>
      <c r="E560" s="42"/>
      <c r="F560" s="140"/>
      <c r="G560" s="131"/>
      <c r="H560" s="126"/>
      <c r="I560" s="126"/>
      <c r="J560" s="126"/>
      <c r="K560" s="126"/>
    </row>
    <row r="577" spans="1:11" s="120" customFormat="1" ht="13.5" customHeight="1">
      <c r="A577" s="18"/>
      <c r="B577" s="140"/>
      <c r="C577" s="42"/>
      <c r="D577" s="42"/>
      <c r="E577" s="42"/>
      <c r="F577" s="140"/>
      <c r="G577" s="131"/>
      <c r="H577" s="126"/>
      <c r="I577" s="126"/>
      <c r="J577" s="126"/>
      <c r="K577" s="126"/>
    </row>
    <row r="578" spans="1:11" s="120" customFormat="1" ht="13.5" customHeight="1">
      <c r="A578" s="18"/>
      <c r="B578" s="140"/>
      <c r="C578" s="42"/>
      <c r="D578" s="42"/>
      <c r="E578" s="42"/>
      <c r="F578" s="140"/>
      <c r="G578" s="131"/>
      <c r="H578" s="126"/>
      <c r="I578" s="126"/>
      <c r="J578" s="126"/>
      <c r="K578" s="126"/>
    </row>
    <row r="579" spans="1:11" s="120" customFormat="1" ht="13.5" customHeight="1">
      <c r="A579" s="18"/>
      <c r="B579" s="140"/>
      <c r="C579" s="42"/>
      <c r="D579" s="42"/>
      <c r="E579" s="42"/>
      <c r="F579" s="140"/>
      <c r="G579" s="131"/>
      <c r="H579" s="126"/>
      <c r="I579" s="126"/>
      <c r="J579" s="126"/>
      <c r="K579" s="126"/>
    </row>
    <row r="580" spans="1:11" s="120" customFormat="1" ht="13.5" customHeight="1">
      <c r="A580" s="18"/>
      <c r="B580" s="140"/>
      <c r="C580" s="42"/>
      <c r="D580" s="42"/>
      <c r="E580" s="42"/>
      <c r="F580" s="140"/>
      <c r="G580" s="131"/>
      <c r="H580" s="126"/>
      <c r="I580" s="126"/>
      <c r="J580" s="126"/>
      <c r="K580" s="126"/>
    </row>
    <row r="581" spans="1:11" s="120" customFormat="1" ht="13.5" customHeight="1">
      <c r="A581" s="18"/>
      <c r="B581" s="140"/>
      <c r="C581" s="42"/>
      <c r="D581" s="42"/>
      <c r="E581" s="42"/>
      <c r="F581" s="140"/>
      <c r="G581" s="131"/>
      <c r="H581" s="126"/>
      <c r="I581" s="126"/>
      <c r="J581" s="126"/>
      <c r="K581" s="126"/>
    </row>
    <row r="582" spans="1:11" s="120" customFormat="1" ht="13.5" customHeight="1">
      <c r="A582" s="18"/>
      <c r="B582" s="140"/>
      <c r="C582" s="42"/>
      <c r="D582" s="42"/>
      <c r="E582" s="42"/>
      <c r="F582" s="140"/>
      <c r="G582" s="131"/>
      <c r="H582" s="126"/>
      <c r="I582" s="126"/>
      <c r="J582" s="126"/>
      <c r="K582" s="126"/>
    </row>
    <row r="583" spans="1:11" s="120" customFormat="1" ht="13.5" customHeight="1">
      <c r="A583" s="18"/>
      <c r="B583" s="140"/>
      <c r="C583" s="42"/>
      <c r="D583" s="42"/>
      <c r="E583" s="42"/>
      <c r="F583" s="140"/>
      <c r="G583" s="131"/>
      <c r="H583" s="126"/>
      <c r="I583" s="126"/>
      <c r="J583" s="126"/>
      <c r="K583" s="126"/>
    </row>
    <row r="584" spans="1:11" s="120" customFormat="1" ht="13.5" customHeight="1">
      <c r="A584" s="18"/>
      <c r="B584" s="140"/>
      <c r="C584" s="42"/>
      <c r="D584" s="42"/>
      <c r="E584" s="42"/>
      <c r="F584" s="140"/>
      <c r="G584" s="131"/>
      <c r="H584" s="126"/>
      <c r="I584" s="126"/>
      <c r="J584" s="126"/>
      <c r="K584" s="126"/>
    </row>
    <row r="585" spans="1:11" s="120" customFormat="1" ht="13.5" customHeight="1">
      <c r="A585" s="18"/>
      <c r="B585" s="140"/>
      <c r="C585" s="42"/>
      <c r="D585" s="42"/>
      <c r="E585" s="42"/>
      <c r="F585" s="140"/>
      <c r="G585" s="131"/>
      <c r="H585" s="126"/>
      <c r="I585" s="126"/>
      <c r="J585" s="126"/>
      <c r="K585" s="126"/>
    </row>
    <row r="586" spans="1:11" s="120" customFormat="1" ht="13.5" customHeight="1">
      <c r="A586" s="18"/>
      <c r="B586" s="140"/>
      <c r="C586" s="42"/>
      <c r="D586" s="42"/>
      <c r="E586" s="42"/>
      <c r="F586" s="140"/>
      <c r="G586" s="131"/>
      <c r="H586" s="126"/>
      <c r="I586" s="126"/>
      <c r="J586" s="126"/>
      <c r="K586" s="126"/>
    </row>
    <row r="587" spans="1:11" s="120" customFormat="1" ht="13.5" customHeight="1">
      <c r="A587" s="18"/>
      <c r="B587" s="140"/>
      <c r="C587" s="42"/>
      <c r="D587" s="42"/>
      <c r="E587" s="42"/>
      <c r="F587" s="140"/>
      <c r="G587" s="131"/>
      <c r="H587" s="126"/>
      <c r="I587" s="126"/>
      <c r="J587" s="126"/>
      <c r="K587" s="126"/>
    </row>
    <row r="588" spans="1:11" s="120" customFormat="1" ht="13.5" customHeight="1">
      <c r="A588" s="18"/>
      <c r="B588" s="140"/>
      <c r="C588" s="42"/>
      <c r="D588" s="42"/>
      <c r="E588" s="42"/>
      <c r="F588" s="140"/>
      <c r="G588" s="131"/>
      <c r="H588" s="126"/>
      <c r="I588" s="126"/>
      <c r="J588" s="126"/>
      <c r="K588" s="126"/>
    </row>
    <row r="589" spans="1:11" s="120" customFormat="1" ht="13.5" customHeight="1">
      <c r="A589" s="18"/>
      <c r="B589" s="140"/>
      <c r="C589" s="42"/>
      <c r="D589" s="42"/>
      <c r="E589" s="42"/>
      <c r="F589" s="140"/>
      <c r="G589" s="131"/>
      <c r="H589" s="126"/>
      <c r="I589" s="126"/>
      <c r="J589" s="126"/>
      <c r="K589" s="126"/>
    </row>
    <row r="590" spans="1:11" s="120" customFormat="1" ht="13.5" customHeight="1">
      <c r="A590" s="18"/>
      <c r="B590" s="140"/>
      <c r="C590" s="42"/>
      <c r="D590" s="42"/>
      <c r="E590" s="42"/>
      <c r="F590" s="140"/>
      <c r="G590" s="131"/>
      <c r="H590" s="126"/>
      <c r="I590" s="126"/>
      <c r="J590" s="126"/>
      <c r="K590" s="126"/>
    </row>
    <row r="591" spans="1:11" s="120" customFormat="1" ht="13.5" customHeight="1">
      <c r="A591" s="18"/>
      <c r="B591" s="140"/>
      <c r="C591" s="42"/>
      <c r="D591" s="42"/>
      <c r="E591" s="42"/>
      <c r="F591" s="140"/>
      <c r="G591" s="131"/>
      <c r="H591" s="126"/>
      <c r="I591" s="126"/>
      <c r="J591" s="126"/>
      <c r="K591" s="126"/>
    </row>
    <row r="592" spans="1:11" s="120" customFormat="1" ht="13.5" customHeight="1">
      <c r="A592" s="18"/>
      <c r="B592" s="140"/>
      <c r="C592" s="42"/>
      <c r="D592" s="42"/>
      <c r="E592" s="42"/>
      <c r="F592" s="140"/>
      <c r="G592" s="131"/>
      <c r="H592" s="126"/>
      <c r="I592" s="126"/>
      <c r="J592" s="126"/>
      <c r="K592" s="126"/>
    </row>
    <row r="593" spans="1:11" s="120" customFormat="1" ht="13.5" customHeight="1">
      <c r="A593" s="18"/>
      <c r="B593" s="140"/>
      <c r="C593" s="42"/>
      <c r="D593" s="42"/>
      <c r="E593" s="42"/>
      <c r="F593" s="140"/>
      <c r="G593" s="131"/>
      <c r="H593" s="126"/>
      <c r="I593" s="126"/>
      <c r="J593" s="126"/>
      <c r="K593" s="126"/>
    </row>
    <row r="594" spans="1:11" s="120" customFormat="1" ht="13.5" customHeight="1">
      <c r="A594" s="18"/>
      <c r="B594" s="140"/>
      <c r="C594" s="42"/>
      <c r="D594" s="42"/>
      <c r="E594" s="42"/>
      <c r="F594" s="140"/>
      <c r="G594" s="131"/>
      <c r="H594" s="126"/>
      <c r="I594" s="126"/>
      <c r="J594" s="126"/>
      <c r="K594" s="126"/>
    </row>
    <row r="595" spans="1:11" s="120" customFormat="1" ht="13.5" customHeight="1">
      <c r="A595" s="18"/>
      <c r="B595" s="140"/>
      <c r="C595" s="42"/>
      <c r="D595" s="42"/>
      <c r="E595" s="42"/>
      <c r="F595" s="140"/>
      <c r="G595" s="131"/>
      <c r="H595" s="126"/>
      <c r="I595" s="126"/>
      <c r="J595" s="126"/>
      <c r="K595" s="126"/>
    </row>
    <row r="596" spans="1:11" s="120" customFormat="1" ht="13.5" customHeight="1">
      <c r="A596" s="18"/>
      <c r="B596" s="140"/>
      <c r="C596" s="42"/>
      <c r="D596" s="42"/>
      <c r="E596" s="42"/>
      <c r="F596" s="140"/>
      <c r="G596" s="131"/>
      <c r="H596" s="126"/>
      <c r="I596" s="126"/>
      <c r="J596" s="126"/>
      <c r="K596" s="126"/>
    </row>
    <row r="597" spans="1:11" s="120" customFormat="1" ht="13.5" customHeight="1">
      <c r="A597" s="18"/>
      <c r="B597" s="140"/>
      <c r="C597" s="42"/>
      <c r="D597" s="42"/>
      <c r="E597" s="42"/>
      <c r="F597" s="140"/>
      <c r="G597" s="131"/>
      <c r="H597" s="126"/>
      <c r="I597" s="126"/>
      <c r="J597" s="126"/>
      <c r="K597" s="126"/>
    </row>
    <row r="598" spans="1:11" s="120" customFormat="1" ht="13.5" customHeight="1">
      <c r="A598" s="18"/>
      <c r="B598" s="140"/>
      <c r="C598" s="42"/>
      <c r="D598" s="42"/>
      <c r="E598" s="42"/>
      <c r="F598" s="140"/>
      <c r="G598" s="131"/>
      <c r="H598" s="126"/>
      <c r="I598" s="126"/>
      <c r="J598" s="126"/>
      <c r="K598" s="126"/>
    </row>
    <row r="599" spans="1:11" s="120" customFormat="1" ht="13.5" customHeight="1">
      <c r="A599" s="18"/>
      <c r="B599" s="140"/>
      <c r="C599" s="42"/>
      <c r="D599" s="42"/>
      <c r="E599" s="42"/>
      <c r="F599" s="140"/>
      <c r="G599" s="131"/>
      <c r="H599" s="126"/>
      <c r="I599" s="126"/>
      <c r="J599" s="126"/>
      <c r="K599" s="126"/>
    </row>
    <row r="600" spans="1:11" s="120" customFormat="1" ht="13.5" customHeight="1">
      <c r="A600" s="18"/>
      <c r="B600" s="140"/>
      <c r="C600" s="42"/>
      <c r="D600" s="42"/>
      <c r="E600" s="42"/>
      <c r="F600" s="140"/>
      <c r="G600" s="131"/>
      <c r="H600" s="126"/>
      <c r="I600" s="126"/>
      <c r="J600" s="126"/>
      <c r="K600" s="126"/>
    </row>
    <row r="601" spans="1:11" s="120" customFormat="1" ht="13.5" customHeight="1">
      <c r="A601" s="18"/>
      <c r="B601" s="140"/>
      <c r="C601" s="42"/>
      <c r="D601" s="42"/>
      <c r="E601" s="42"/>
      <c r="F601" s="140"/>
      <c r="G601" s="131"/>
      <c r="H601" s="126"/>
      <c r="I601" s="126"/>
      <c r="J601" s="126"/>
      <c r="K601" s="126"/>
    </row>
    <row r="602" spans="1:11" s="120" customFormat="1" ht="13.5" customHeight="1">
      <c r="A602" s="18"/>
      <c r="B602" s="140"/>
      <c r="C602" s="42"/>
      <c r="D602" s="42"/>
      <c r="E602" s="42"/>
      <c r="F602" s="140"/>
      <c r="G602" s="131"/>
      <c r="H602" s="126"/>
      <c r="I602" s="126"/>
      <c r="J602" s="126"/>
      <c r="K602" s="126"/>
    </row>
    <row r="603" spans="1:11" s="120" customFormat="1" ht="13.5" customHeight="1">
      <c r="A603" s="18"/>
      <c r="B603" s="140"/>
      <c r="C603" s="42"/>
      <c r="D603" s="42"/>
      <c r="E603" s="42"/>
      <c r="F603" s="140"/>
      <c r="G603" s="131"/>
      <c r="H603" s="126"/>
      <c r="I603" s="126"/>
      <c r="J603" s="126"/>
      <c r="K603" s="126"/>
    </row>
    <row r="604" spans="1:11" s="120" customFormat="1" ht="13.5" customHeight="1">
      <c r="A604" s="18"/>
      <c r="B604" s="140"/>
      <c r="C604" s="42"/>
      <c r="D604" s="42"/>
      <c r="E604" s="42"/>
      <c r="F604" s="140"/>
      <c r="G604" s="131"/>
      <c r="H604" s="126"/>
      <c r="I604" s="126"/>
      <c r="J604" s="126"/>
      <c r="K604" s="126"/>
    </row>
    <row r="605" spans="1:11" s="120" customFormat="1" ht="13.5" customHeight="1">
      <c r="A605" s="18"/>
      <c r="B605" s="140"/>
      <c r="C605" s="42"/>
      <c r="D605" s="42"/>
      <c r="E605" s="42"/>
      <c r="F605" s="140"/>
      <c r="G605" s="131"/>
      <c r="H605" s="126"/>
      <c r="I605" s="126"/>
      <c r="J605" s="126"/>
      <c r="K605" s="126"/>
    </row>
    <row r="606" spans="1:11" s="120" customFormat="1" ht="13.5" customHeight="1">
      <c r="A606" s="18"/>
      <c r="B606" s="140"/>
      <c r="C606" s="42"/>
      <c r="D606" s="42"/>
      <c r="E606" s="42"/>
      <c r="F606" s="140"/>
      <c r="G606" s="131"/>
      <c r="H606" s="126"/>
      <c r="I606" s="126"/>
      <c r="J606" s="126"/>
      <c r="K606" s="126"/>
    </row>
    <row r="607" spans="1:11" s="120" customFormat="1" ht="13.5" customHeight="1">
      <c r="A607" s="18"/>
      <c r="B607" s="140"/>
      <c r="C607" s="42"/>
      <c r="D607" s="42"/>
      <c r="E607" s="42"/>
      <c r="F607" s="140"/>
      <c r="G607" s="131"/>
      <c r="H607" s="126"/>
      <c r="I607" s="126"/>
      <c r="J607" s="126"/>
      <c r="K607" s="126"/>
    </row>
    <row r="608" spans="1:11" s="120" customFormat="1" ht="13.5" customHeight="1">
      <c r="A608" s="18"/>
      <c r="B608" s="140"/>
      <c r="C608" s="42"/>
      <c r="D608" s="42"/>
      <c r="E608" s="42"/>
      <c r="F608" s="140"/>
      <c r="G608" s="131"/>
      <c r="H608" s="126"/>
      <c r="I608" s="126"/>
      <c r="J608" s="126"/>
      <c r="K608" s="126"/>
    </row>
    <row r="641" spans="1:11" s="120" customFormat="1" ht="13.5" customHeight="1">
      <c r="A641" s="18"/>
      <c r="B641" s="140"/>
      <c r="C641" s="42"/>
      <c r="D641" s="42"/>
      <c r="E641" s="42"/>
      <c r="F641" s="140"/>
      <c r="G641" s="131"/>
      <c r="H641" s="126"/>
      <c r="I641" s="126"/>
      <c r="J641" s="126"/>
      <c r="K641" s="126"/>
    </row>
    <row r="642" spans="1:11" s="120" customFormat="1" ht="13.5" customHeight="1">
      <c r="A642" s="18"/>
      <c r="B642" s="140"/>
      <c r="C642" s="42"/>
      <c r="D642" s="42"/>
      <c r="E642" s="42"/>
      <c r="F642" s="140"/>
      <c r="G642" s="131"/>
      <c r="H642" s="126"/>
      <c r="I642" s="126"/>
      <c r="J642" s="126"/>
      <c r="K642" s="126"/>
    </row>
    <row r="643" spans="1:11" s="120" customFormat="1" ht="13.5" customHeight="1">
      <c r="A643" s="18"/>
      <c r="B643" s="140"/>
      <c r="C643" s="42"/>
      <c r="D643" s="42"/>
      <c r="E643" s="42"/>
      <c r="F643" s="140"/>
      <c r="G643" s="131"/>
      <c r="H643" s="126"/>
      <c r="I643" s="126"/>
      <c r="J643" s="126"/>
      <c r="K643" s="126"/>
    </row>
    <row r="644" spans="1:11" s="120" customFormat="1" ht="13.5" customHeight="1">
      <c r="A644" s="18"/>
      <c r="B644" s="140"/>
      <c r="C644" s="42"/>
      <c r="D644" s="42"/>
      <c r="E644" s="42"/>
      <c r="F644" s="140"/>
      <c r="G644" s="131"/>
      <c r="H644" s="126"/>
      <c r="I644" s="126"/>
      <c r="J644" s="126"/>
      <c r="K644" s="126"/>
    </row>
    <row r="645" spans="1:11" s="120" customFormat="1" ht="13.5" customHeight="1">
      <c r="A645" s="18"/>
      <c r="B645" s="140"/>
      <c r="C645" s="42"/>
      <c r="D645" s="42"/>
      <c r="E645" s="42"/>
      <c r="F645" s="140"/>
      <c r="G645" s="131"/>
      <c r="H645" s="126"/>
      <c r="I645" s="126"/>
      <c r="J645" s="126"/>
      <c r="K645" s="126"/>
    </row>
    <row r="646" spans="1:11" s="120" customFormat="1" ht="13.5" customHeight="1">
      <c r="A646" s="18"/>
      <c r="B646" s="140"/>
      <c r="C646" s="42"/>
      <c r="D646" s="42"/>
      <c r="E646" s="42"/>
      <c r="F646" s="140"/>
      <c r="G646" s="131"/>
      <c r="H646" s="126"/>
      <c r="I646" s="126"/>
      <c r="J646" s="126"/>
      <c r="K646" s="126"/>
    </row>
    <row r="647" spans="1:11" s="120" customFormat="1" ht="13.5" customHeight="1">
      <c r="A647" s="18"/>
      <c r="B647" s="140"/>
      <c r="C647" s="42"/>
      <c r="D647" s="42"/>
      <c r="E647" s="42"/>
      <c r="F647" s="140"/>
      <c r="G647" s="131"/>
      <c r="H647" s="126"/>
      <c r="I647" s="126"/>
      <c r="J647" s="126"/>
      <c r="K647" s="126"/>
    </row>
    <row r="648" spans="1:11" s="120" customFormat="1" ht="13.5" customHeight="1">
      <c r="A648" s="18"/>
      <c r="B648" s="140"/>
      <c r="C648" s="42"/>
      <c r="D648" s="42"/>
      <c r="E648" s="42"/>
      <c r="F648" s="140"/>
      <c r="G648" s="131"/>
      <c r="H648" s="126"/>
      <c r="I648" s="126"/>
      <c r="J648" s="126"/>
      <c r="K648" s="126"/>
    </row>
    <row r="649" spans="1:11" s="120" customFormat="1" ht="13.5" customHeight="1">
      <c r="A649" s="18"/>
      <c r="B649" s="140"/>
      <c r="C649" s="42"/>
      <c r="D649" s="42"/>
      <c r="E649" s="42"/>
      <c r="F649" s="140"/>
      <c r="G649" s="131"/>
      <c r="H649" s="126"/>
      <c r="I649" s="126"/>
      <c r="J649" s="126"/>
      <c r="K649" s="126"/>
    </row>
    <row r="650" spans="1:11" s="120" customFormat="1" ht="13.5" customHeight="1">
      <c r="A650" s="18"/>
      <c r="B650" s="140"/>
      <c r="C650" s="42"/>
      <c r="D650" s="42"/>
      <c r="E650" s="42"/>
      <c r="F650" s="140"/>
      <c r="G650" s="131"/>
      <c r="H650" s="126"/>
      <c r="I650" s="126"/>
      <c r="J650" s="126"/>
      <c r="K650" s="126"/>
    </row>
    <row r="651" spans="1:11" s="120" customFormat="1" ht="13.5" customHeight="1">
      <c r="A651" s="18"/>
      <c r="B651" s="140"/>
      <c r="C651" s="42"/>
      <c r="D651" s="42"/>
      <c r="E651" s="42"/>
      <c r="F651" s="140"/>
      <c r="G651" s="131"/>
      <c r="H651" s="126"/>
      <c r="I651" s="126"/>
      <c r="J651" s="126"/>
      <c r="K651" s="126"/>
    </row>
    <row r="652" spans="1:11" s="120" customFormat="1" ht="13.5" customHeight="1">
      <c r="A652" s="18"/>
      <c r="B652" s="140"/>
      <c r="C652" s="42"/>
      <c r="D652" s="42"/>
      <c r="E652" s="42"/>
      <c r="F652" s="140"/>
      <c r="G652" s="131"/>
      <c r="H652" s="126"/>
      <c r="I652" s="126"/>
      <c r="J652" s="126"/>
      <c r="K652" s="126"/>
    </row>
    <row r="653" spans="1:11" s="120" customFormat="1" ht="13.5" customHeight="1">
      <c r="A653" s="18"/>
      <c r="B653" s="140"/>
      <c r="C653" s="42"/>
      <c r="D653" s="42"/>
      <c r="E653" s="42"/>
      <c r="F653" s="140"/>
      <c r="G653" s="131"/>
      <c r="H653" s="126"/>
      <c r="I653" s="126"/>
      <c r="J653" s="126"/>
      <c r="K653" s="126"/>
    </row>
    <row r="654" spans="1:11" s="120" customFormat="1" ht="13.5" customHeight="1">
      <c r="A654" s="18"/>
      <c r="B654" s="140"/>
      <c r="C654" s="42"/>
      <c r="D654" s="42"/>
      <c r="E654" s="42"/>
      <c r="F654" s="140"/>
      <c r="G654" s="131"/>
      <c r="H654" s="126"/>
      <c r="I654" s="126"/>
      <c r="J654" s="126"/>
      <c r="K654" s="126"/>
    </row>
    <row r="655" spans="1:11" s="120" customFormat="1" ht="13.5" customHeight="1">
      <c r="A655" s="18"/>
      <c r="B655" s="140"/>
      <c r="C655" s="42"/>
      <c r="D655" s="42"/>
      <c r="E655" s="42"/>
      <c r="F655" s="140"/>
      <c r="G655" s="131"/>
      <c r="H655" s="126"/>
      <c r="I655" s="126"/>
      <c r="J655" s="126"/>
      <c r="K655" s="126"/>
    </row>
    <row r="656" spans="1:11" s="120" customFormat="1" ht="13.5" customHeight="1">
      <c r="A656" s="18"/>
      <c r="B656" s="140"/>
      <c r="C656" s="42"/>
      <c r="D656" s="42"/>
      <c r="E656" s="42"/>
      <c r="F656" s="140"/>
      <c r="G656" s="131"/>
      <c r="H656" s="126"/>
      <c r="I656" s="126"/>
      <c r="J656" s="126"/>
      <c r="K656" s="126"/>
    </row>
    <row r="689" spans="1:11" s="120" customFormat="1" ht="13.5" customHeight="1">
      <c r="A689" s="18"/>
      <c r="B689" s="140"/>
      <c r="C689" s="42"/>
      <c r="D689" s="42"/>
      <c r="E689" s="42"/>
      <c r="F689" s="140"/>
      <c r="G689" s="131"/>
      <c r="H689" s="126"/>
      <c r="I689" s="126"/>
      <c r="J689" s="126"/>
      <c r="K689" s="126"/>
    </row>
    <row r="690" spans="1:11" s="120" customFormat="1" ht="13.5" customHeight="1">
      <c r="A690" s="18"/>
      <c r="B690" s="140"/>
      <c r="C690" s="42"/>
      <c r="D690" s="42"/>
      <c r="E690" s="42"/>
      <c r="F690" s="140"/>
      <c r="G690" s="131"/>
      <c r="H690" s="126"/>
      <c r="I690" s="126"/>
      <c r="J690" s="126"/>
      <c r="K690" s="126"/>
    </row>
    <row r="691" spans="1:11" s="120" customFormat="1" ht="13.5" customHeight="1">
      <c r="A691" s="18"/>
      <c r="B691" s="140"/>
      <c r="C691" s="42"/>
      <c r="D691" s="42"/>
      <c r="E691" s="42"/>
      <c r="F691" s="140"/>
      <c r="G691" s="131"/>
      <c r="H691" s="126"/>
      <c r="I691" s="126"/>
      <c r="J691" s="126"/>
      <c r="K691" s="126"/>
    </row>
    <row r="692" spans="1:11" s="120" customFormat="1" ht="13.5" customHeight="1">
      <c r="A692" s="18"/>
      <c r="B692" s="140"/>
      <c r="C692" s="42"/>
      <c r="D692" s="42"/>
      <c r="E692" s="42"/>
      <c r="F692" s="140"/>
      <c r="G692" s="131"/>
      <c r="H692" s="126"/>
      <c r="I692" s="126"/>
      <c r="J692" s="126"/>
      <c r="K692" s="126"/>
    </row>
    <row r="693" spans="1:11" s="120" customFormat="1" ht="13.5" customHeight="1">
      <c r="A693" s="18"/>
      <c r="B693" s="140"/>
      <c r="C693" s="42"/>
      <c r="D693" s="42"/>
      <c r="E693" s="42"/>
      <c r="F693" s="140"/>
      <c r="G693" s="131"/>
      <c r="H693" s="126"/>
      <c r="I693" s="126"/>
      <c r="J693" s="126"/>
      <c r="K693" s="126"/>
    </row>
    <row r="694" spans="1:11" s="120" customFormat="1" ht="13.5" customHeight="1">
      <c r="A694" s="18"/>
      <c r="B694" s="140"/>
      <c r="C694" s="42"/>
      <c r="D694" s="42"/>
      <c r="E694" s="42"/>
      <c r="F694" s="140"/>
      <c r="G694" s="131"/>
      <c r="H694" s="126"/>
      <c r="I694" s="126"/>
      <c r="J694" s="126"/>
      <c r="K694" s="126"/>
    </row>
    <row r="695" spans="1:11" s="120" customFormat="1" ht="13.5" customHeight="1">
      <c r="A695" s="18"/>
      <c r="B695" s="140"/>
      <c r="C695" s="42"/>
      <c r="D695" s="42"/>
      <c r="E695" s="42"/>
      <c r="F695" s="140"/>
      <c r="G695" s="131"/>
      <c r="H695" s="126"/>
      <c r="I695" s="126"/>
      <c r="J695" s="126"/>
      <c r="K695" s="126"/>
    </row>
    <row r="696" spans="1:11" s="120" customFormat="1" ht="13.5" customHeight="1">
      <c r="A696" s="18"/>
      <c r="B696" s="140"/>
      <c r="C696" s="42"/>
      <c r="D696" s="42"/>
      <c r="E696" s="42"/>
      <c r="F696" s="140"/>
      <c r="G696" s="131"/>
      <c r="H696" s="126"/>
      <c r="I696" s="126"/>
      <c r="J696" s="126"/>
      <c r="K696" s="126"/>
    </row>
    <row r="697" spans="1:11" s="120" customFormat="1" ht="13.5" customHeight="1">
      <c r="A697" s="18"/>
      <c r="B697" s="140"/>
      <c r="C697" s="42"/>
      <c r="D697" s="42"/>
      <c r="E697" s="42"/>
      <c r="F697" s="140"/>
      <c r="G697" s="131"/>
      <c r="H697" s="126"/>
      <c r="I697" s="126"/>
      <c r="J697" s="126"/>
      <c r="K697" s="126"/>
    </row>
    <row r="698" spans="1:11" s="120" customFormat="1" ht="13.5" customHeight="1">
      <c r="A698" s="18"/>
      <c r="B698" s="140"/>
      <c r="C698" s="42"/>
      <c r="D698" s="42"/>
      <c r="E698" s="42"/>
      <c r="F698" s="140"/>
      <c r="G698" s="131"/>
      <c r="H698" s="126"/>
      <c r="I698" s="126"/>
      <c r="J698" s="126"/>
      <c r="K698" s="126"/>
    </row>
    <row r="699" spans="1:11" s="120" customFormat="1" ht="13.5" customHeight="1">
      <c r="A699" s="18"/>
      <c r="B699" s="140"/>
      <c r="C699" s="42"/>
      <c r="D699" s="42"/>
      <c r="E699" s="42"/>
      <c r="F699" s="140"/>
      <c r="G699" s="131"/>
      <c r="H699" s="126"/>
      <c r="I699" s="126"/>
      <c r="J699" s="126"/>
      <c r="K699" s="126"/>
    </row>
    <row r="700" spans="1:11" s="120" customFormat="1" ht="13.5" customHeight="1">
      <c r="A700" s="18"/>
      <c r="B700" s="140"/>
      <c r="C700" s="42"/>
      <c r="D700" s="42"/>
      <c r="E700" s="42"/>
      <c r="F700" s="140"/>
      <c r="G700" s="131"/>
      <c r="H700" s="126"/>
      <c r="I700" s="126"/>
      <c r="J700" s="126"/>
      <c r="K700" s="126"/>
    </row>
    <row r="701" spans="1:11" s="120" customFormat="1" ht="13.5" customHeight="1">
      <c r="A701" s="18"/>
      <c r="B701" s="140"/>
      <c r="C701" s="42"/>
      <c r="D701" s="42"/>
      <c r="E701" s="42"/>
      <c r="F701" s="140"/>
      <c r="G701" s="131"/>
      <c r="H701" s="126"/>
      <c r="I701" s="126"/>
      <c r="J701" s="126"/>
      <c r="K701" s="126"/>
    </row>
    <row r="702" spans="1:11" s="120" customFormat="1" ht="13.5" customHeight="1">
      <c r="A702" s="18"/>
      <c r="B702" s="140"/>
      <c r="C702" s="42"/>
      <c r="D702" s="42"/>
      <c r="E702" s="42"/>
      <c r="F702" s="140"/>
      <c r="G702" s="131"/>
      <c r="H702" s="126"/>
      <c r="I702" s="126"/>
      <c r="J702" s="126"/>
      <c r="K702" s="126"/>
    </row>
    <row r="703" spans="1:11" s="120" customFormat="1" ht="13.5" customHeight="1">
      <c r="A703" s="18"/>
      <c r="B703" s="140"/>
      <c r="C703" s="42"/>
      <c r="D703" s="42"/>
      <c r="E703" s="42"/>
      <c r="F703" s="140"/>
      <c r="G703" s="131"/>
      <c r="H703" s="126"/>
      <c r="I703" s="126"/>
      <c r="J703" s="126"/>
      <c r="K703" s="126"/>
    </row>
    <row r="704" spans="1:11" s="120" customFormat="1" ht="13.5" customHeight="1">
      <c r="A704" s="18"/>
      <c r="B704" s="140"/>
      <c r="C704" s="42"/>
      <c r="D704" s="42"/>
      <c r="E704" s="42"/>
      <c r="F704" s="140"/>
      <c r="G704" s="131"/>
      <c r="H704" s="126"/>
      <c r="I704" s="126"/>
      <c r="J704" s="126"/>
      <c r="K704" s="126"/>
    </row>
    <row r="705" spans="1:11" s="120" customFormat="1" ht="13.5" customHeight="1">
      <c r="A705" s="18"/>
      <c r="B705" s="140"/>
      <c r="C705" s="42"/>
      <c r="D705" s="42"/>
      <c r="E705" s="42"/>
      <c r="F705" s="140"/>
      <c r="G705" s="131"/>
      <c r="H705" s="126"/>
      <c r="I705" s="126"/>
      <c r="J705" s="126"/>
      <c r="K705" s="126"/>
    </row>
    <row r="706" spans="1:11" s="120" customFormat="1" ht="13.5" customHeight="1">
      <c r="A706" s="18"/>
      <c r="B706" s="140"/>
      <c r="C706" s="42"/>
      <c r="D706" s="42"/>
      <c r="E706" s="42"/>
      <c r="F706" s="140"/>
      <c r="G706" s="131"/>
      <c r="H706" s="126"/>
      <c r="I706" s="126"/>
      <c r="J706" s="126"/>
      <c r="K706" s="126"/>
    </row>
    <row r="707" spans="1:11" s="120" customFormat="1" ht="13.5" customHeight="1">
      <c r="A707" s="18"/>
      <c r="B707" s="140"/>
      <c r="C707" s="42"/>
      <c r="D707" s="42"/>
      <c r="E707" s="42"/>
      <c r="F707" s="140"/>
      <c r="G707" s="131"/>
      <c r="H707" s="126"/>
      <c r="I707" s="126"/>
      <c r="J707" s="126"/>
      <c r="K707" s="126"/>
    </row>
    <row r="708" spans="1:11" s="120" customFormat="1" ht="13.5" customHeight="1">
      <c r="A708" s="18"/>
      <c r="B708" s="140"/>
      <c r="C708" s="42"/>
      <c r="D708" s="42"/>
      <c r="E708" s="42"/>
      <c r="F708" s="140"/>
      <c r="G708" s="131"/>
      <c r="H708" s="126"/>
      <c r="I708" s="126"/>
      <c r="J708" s="126"/>
      <c r="K708" s="126"/>
    </row>
    <row r="709" spans="1:11" s="120" customFormat="1" ht="13.5" customHeight="1">
      <c r="A709" s="18"/>
      <c r="B709" s="140"/>
      <c r="C709" s="42"/>
      <c r="D709" s="42"/>
      <c r="E709" s="42"/>
      <c r="F709" s="140"/>
      <c r="G709" s="131"/>
      <c r="H709" s="126"/>
      <c r="I709" s="126"/>
      <c r="J709" s="126"/>
      <c r="K709" s="126"/>
    </row>
    <row r="710" spans="1:11" s="120" customFormat="1" ht="13.5" customHeight="1">
      <c r="A710" s="18"/>
      <c r="B710" s="140"/>
      <c r="C710" s="42"/>
      <c r="D710" s="42"/>
      <c r="E710" s="42"/>
      <c r="F710" s="140"/>
      <c r="G710" s="131"/>
      <c r="H710" s="126"/>
      <c r="I710" s="126"/>
      <c r="J710" s="126"/>
      <c r="K710" s="126"/>
    </row>
    <row r="711" spans="1:11" s="120" customFormat="1" ht="13.5" customHeight="1">
      <c r="A711" s="18"/>
      <c r="B711" s="140"/>
      <c r="C711" s="42"/>
      <c r="D711" s="42"/>
      <c r="E711" s="42"/>
      <c r="F711" s="140"/>
      <c r="G711" s="131"/>
      <c r="H711" s="126"/>
      <c r="I711" s="126"/>
      <c r="J711" s="126"/>
      <c r="K711" s="126"/>
    </row>
    <row r="712" spans="1:11" s="120" customFormat="1" ht="13.5" customHeight="1">
      <c r="A712" s="18"/>
      <c r="B712" s="140"/>
      <c r="C712" s="42"/>
      <c r="D712" s="42"/>
      <c r="E712" s="42"/>
      <c r="F712" s="140"/>
      <c r="G712" s="131"/>
      <c r="H712" s="126"/>
      <c r="I712" s="126"/>
      <c r="J712" s="126"/>
      <c r="K712" s="126"/>
    </row>
    <row r="713" spans="1:11" s="120" customFormat="1" ht="13.5" customHeight="1">
      <c r="A713" s="18"/>
      <c r="B713" s="140"/>
      <c r="C713" s="42"/>
      <c r="D713" s="42"/>
      <c r="E713" s="42"/>
      <c r="F713" s="140"/>
      <c r="G713" s="131"/>
      <c r="H713" s="126"/>
      <c r="I713" s="126"/>
      <c r="J713" s="126"/>
      <c r="K713" s="126"/>
    </row>
    <row r="714" spans="1:11" s="120" customFormat="1" ht="13.5" customHeight="1">
      <c r="A714" s="18"/>
      <c r="B714" s="140"/>
      <c r="C714" s="42"/>
      <c r="D714" s="42"/>
      <c r="E714" s="42"/>
      <c r="F714" s="140"/>
      <c r="G714" s="131"/>
      <c r="H714" s="126"/>
      <c r="I714" s="126"/>
      <c r="J714" s="126"/>
      <c r="K714" s="126"/>
    </row>
    <row r="715" spans="1:11" s="120" customFormat="1" ht="13.5" customHeight="1">
      <c r="A715" s="18"/>
      <c r="B715" s="140"/>
      <c r="C715" s="42"/>
      <c r="D715" s="42"/>
      <c r="E715" s="42"/>
      <c r="F715" s="140"/>
      <c r="G715" s="131"/>
      <c r="H715" s="126"/>
      <c r="I715" s="126"/>
      <c r="J715" s="126"/>
      <c r="K715" s="126"/>
    </row>
    <row r="716" spans="1:11" s="120" customFormat="1" ht="13.5" customHeight="1">
      <c r="A716" s="18"/>
      <c r="B716" s="140"/>
      <c r="C716" s="42"/>
      <c r="D716" s="42"/>
      <c r="E716" s="42"/>
      <c r="F716" s="140"/>
      <c r="G716" s="131"/>
      <c r="H716" s="126"/>
      <c r="I716" s="126"/>
      <c r="J716" s="126"/>
      <c r="K716" s="126"/>
    </row>
    <row r="717" spans="1:11" s="120" customFormat="1" ht="13.5" customHeight="1">
      <c r="A717" s="18"/>
      <c r="B717" s="140"/>
      <c r="C717" s="42"/>
      <c r="D717" s="42"/>
      <c r="E717" s="42"/>
      <c r="F717" s="140"/>
      <c r="G717" s="131"/>
      <c r="H717" s="126"/>
      <c r="I717" s="126"/>
      <c r="J717" s="126"/>
      <c r="K717" s="126"/>
    </row>
    <row r="718" spans="1:11" s="120" customFormat="1" ht="13.5" customHeight="1">
      <c r="A718" s="18"/>
      <c r="B718" s="140"/>
      <c r="C718" s="42"/>
      <c r="D718" s="42"/>
      <c r="E718" s="42"/>
      <c r="F718" s="140"/>
      <c r="G718" s="131"/>
      <c r="H718" s="126"/>
      <c r="I718" s="126"/>
      <c r="J718" s="126"/>
      <c r="K718" s="126"/>
    </row>
    <row r="719" spans="1:11" s="120" customFormat="1" ht="13.5" customHeight="1">
      <c r="A719" s="18"/>
      <c r="B719" s="140"/>
      <c r="C719" s="42"/>
      <c r="D719" s="42"/>
      <c r="E719" s="42"/>
      <c r="F719" s="140"/>
      <c r="G719" s="131"/>
      <c r="H719" s="126"/>
      <c r="I719" s="126"/>
      <c r="J719" s="126"/>
      <c r="K719" s="126"/>
    </row>
    <row r="720" spans="1:11" s="120" customFormat="1" ht="13.5" customHeight="1">
      <c r="A720" s="18"/>
      <c r="B720" s="140"/>
      <c r="C720" s="42"/>
      <c r="D720" s="42"/>
      <c r="E720" s="42"/>
      <c r="F720" s="140"/>
      <c r="G720" s="131"/>
      <c r="H720" s="126"/>
      <c r="I720" s="126"/>
      <c r="J720" s="126"/>
      <c r="K720" s="126"/>
    </row>
    <row r="721" spans="1:11" s="120" customFormat="1" ht="13.5" customHeight="1">
      <c r="A721" s="18"/>
      <c r="B721" s="140"/>
      <c r="C721" s="42"/>
      <c r="D721" s="42"/>
      <c r="E721" s="42"/>
      <c r="F721" s="140"/>
      <c r="G721" s="131"/>
      <c r="H721" s="126"/>
      <c r="I721" s="126"/>
      <c r="J721" s="126"/>
      <c r="K721" s="126"/>
    </row>
    <row r="722" spans="1:11" s="120" customFormat="1" ht="13.5" customHeight="1">
      <c r="A722" s="18"/>
      <c r="B722" s="140"/>
      <c r="C722" s="42"/>
      <c r="D722" s="42"/>
      <c r="E722" s="42"/>
      <c r="F722" s="140"/>
      <c r="G722" s="131"/>
      <c r="H722" s="126"/>
      <c r="I722" s="126"/>
      <c r="J722" s="126"/>
      <c r="K722" s="126"/>
    </row>
    <row r="723" spans="1:11" s="120" customFormat="1" ht="13.5" customHeight="1">
      <c r="A723" s="18"/>
      <c r="B723" s="140"/>
      <c r="C723" s="42"/>
      <c r="D723" s="42"/>
      <c r="E723" s="42"/>
      <c r="F723" s="140"/>
      <c r="G723" s="131"/>
      <c r="H723" s="126"/>
      <c r="I723" s="126"/>
      <c r="J723" s="126"/>
      <c r="K723" s="126"/>
    </row>
    <row r="724" spans="1:11" s="120" customFormat="1" ht="13.5" customHeight="1">
      <c r="A724" s="18"/>
      <c r="B724" s="140"/>
      <c r="C724" s="42"/>
      <c r="D724" s="42"/>
      <c r="E724" s="42"/>
      <c r="F724" s="140"/>
      <c r="G724" s="131"/>
      <c r="H724" s="126"/>
      <c r="I724" s="126"/>
      <c r="J724" s="126"/>
      <c r="K724" s="126"/>
    </row>
    <row r="725" spans="1:11" s="120" customFormat="1" ht="13.5" customHeight="1">
      <c r="A725" s="18"/>
      <c r="B725" s="140"/>
      <c r="C725" s="42"/>
      <c r="D725" s="42"/>
      <c r="E725" s="42"/>
      <c r="F725" s="140"/>
      <c r="G725" s="131"/>
      <c r="H725" s="126"/>
      <c r="I725" s="126"/>
      <c r="J725" s="126"/>
      <c r="K725" s="126"/>
    </row>
    <row r="726" spans="1:11" s="120" customFormat="1" ht="13.5" customHeight="1">
      <c r="A726" s="18"/>
      <c r="B726" s="140"/>
      <c r="C726" s="42"/>
      <c r="D726" s="42"/>
      <c r="E726" s="42"/>
      <c r="F726" s="140"/>
      <c r="G726" s="131"/>
      <c r="H726" s="126"/>
      <c r="I726" s="126"/>
      <c r="J726" s="126"/>
      <c r="K726" s="126"/>
    </row>
    <row r="727" spans="1:11" s="120" customFormat="1" ht="13.5" customHeight="1">
      <c r="A727" s="18"/>
      <c r="B727" s="140"/>
      <c r="C727" s="42"/>
      <c r="D727" s="42"/>
      <c r="E727" s="42"/>
      <c r="F727" s="140"/>
      <c r="G727" s="131"/>
      <c r="H727" s="126"/>
      <c r="I727" s="126"/>
      <c r="J727" s="126"/>
      <c r="K727" s="126"/>
    </row>
    <row r="728" spans="1:11" s="120" customFormat="1" ht="13.5" customHeight="1">
      <c r="A728" s="18"/>
      <c r="B728" s="140"/>
      <c r="C728" s="42"/>
      <c r="D728" s="42"/>
      <c r="E728" s="42"/>
      <c r="F728" s="140"/>
      <c r="G728" s="131"/>
      <c r="H728" s="126"/>
      <c r="I728" s="126"/>
      <c r="J728" s="126"/>
      <c r="K728" s="126"/>
    </row>
    <row r="729" spans="1:11" s="120" customFormat="1" ht="13.5" customHeight="1">
      <c r="A729" s="18"/>
      <c r="B729" s="140"/>
      <c r="C729" s="42"/>
      <c r="D729" s="42"/>
      <c r="E729" s="42"/>
      <c r="F729" s="140"/>
      <c r="G729" s="131"/>
      <c r="H729" s="126"/>
      <c r="I729" s="126"/>
      <c r="J729" s="126"/>
      <c r="K729" s="126"/>
    </row>
    <row r="730" spans="1:11" s="120" customFormat="1" ht="13.5" customHeight="1">
      <c r="A730" s="18"/>
      <c r="B730" s="140"/>
      <c r="C730" s="42"/>
      <c r="D730" s="42"/>
      <c r="E730" s="42"/>
      <c r="F730" s="140"/>
      <c r="G730" s="131"/>
      <c r="H730" s="126"/>
      <c r="I730" s="126"/>
      <c r="J730" s="126"/>
      <c r="K730" s="126"/>
    </row>
    <row r="731" spans="1:11" s="120" customFormat="1" ht="13.5" customHeight="1">
      <c r="A731" s="18"/>
      <c r="B731" s="140"/>
      <c r="C731" s="42"/>
      <c r="D731" s="42"/>
      <c r="E731" s="42"/>
      <c r="F731" s="140"/>
      <c r="G731" s="131"/>
      <c r="H731" s="126"/>
      <c r="I731" s="126"/>
      <c r="J731" s="126"/>
      <c r="K731" s="126"/>
    </row>
    <row r="732" spans="1:11" s="120" customFormat="1" ht="13.5" customHeight="1">
      <c r="A732" s="18"/>
      <c r="B732" s="140"/>
      <c r="C732" s="42"/>
      <c r="D732" s="42"/>
      <c r="E732" s="42"/>
      <c r="F732" s="140"/>
      <c r="G732" s="131"/>
      <c r="H732" s="126"/>
      <c r="I732" s="126"/>
      <c r="J732" s="126"/>
      <c r="K732" s="126"/>
    </row>
    <row r="733" spans="1:11" s="120" customFormat="1" ht="13.5" customHeight="1">
      <c r="A733" s="18"/>
      <c r="B733" s="140"/>
      <c r="C733" s="42"/>
      <c r="D733" s="42"/>
      <c r="E733" s="42"/>
      <c r="F733" s="140"/>
      <c r="G733" s="131"/>
      <c r="H733" s="126"/>
      <c r="I733" s="126"/>
      <c r="J733" s="126"/>
      <c r="K733" s="126"/>
    </row>
    <row r="734" spans="1:11" s="120" customFormat="1" ht="13.5" customHeight="1">
      <c r="A734" s="18"/>
      <c r="B734" s="140"/>
      <c r="C734" s="42"/>
      <c r="D734" s="42"/>
      <c r="E734" s="42"/>
      <c r="F734" s="140"/>
      <c r="G734" s="131"/>
      <c r="H734" s="126"/>
      <c r="I734" s="126"/>
      <c r="J734" s="126"/>
      <c r="K734" s="126"/>
    </row>
    <row r="735" spans="1:11" s="120" customFormat="1" ht="13.5" customHeight="1">
      <c r="A735" s="18"/>
      <c r="B735" s="140"/>
      <c r="C735" s="42"/>
      <c r="D735" s="42"/>
      <c r="E735" s="42"/>
      <c r="F735" s="140"/>
      <c r="G735" s="131"/>
      <c r="H735" s="126"/>
      <c r="I735" s="126"/>
      <c r="J735" s="126"/>
      <c r="K735" s="126"/>
    </row>
    <row r="736" spans="1:11" s="120" customFormat="1" ht="13.5" customHeight="1">
      <c r="A736" s="18"/>
      <c r="B736" s="140"/>
      <c r="C736" s="42"/>
      <c r="D736" s="42"/>
      <c r="E736" s="42"/>
      <c r="F736" s="140"/>
      <c r="G736" s="131"/>
      <c r="H736" s="126"/>
      <c r="I736" s="126"/>
      <c r="J736" s="126"/>
      <c r="K736" s="126"/>
    </row>
    <row r="753" spans="1:11" s="120" customFormat="1" ht="13.5" customHeight="1">
      <c r="A753" s="18"/>
      <c r="B753" s="140"/>
      <c r="C753" s="42"/>
      <c r="D753" s="42"/>
      <c r="E753" s="42"/>
      <c r="F753" s="140"/>
      <c r="G753" s="131"/>
      <c r="H753" s="126"/>
      <c r="I753" s="126"/>
      <c r="J753" s="126"/>
      <c r="K753" s="126"/>
    </row>
    <row r="754" spans="1:11" s="120" customFormat="1" ht="13.5" customHeight="1">
      <c r="A754" s="18"/>
      <c r="B754" s="140"/>
      <c r="C754" s="42"/>
      <c r="D754" s="42"/>
      <c r="E754" s="42"/>
      <c r="F754" s="140"/>
      <c r="G754" s="131"/>
      <c r="H754" s="126"/>
      <c r="I754" s="126"/>
      <c r="J754" s="126"/>
      <c r="K754" s="126"/>
    </row>
    <row r="755" spans="1:11" s="120" customFormat="1" ht="13.5" customHeight="1">
      <c r="A755" s="18"/>
      <c r="B755" s="140"/>
      <c r="C755" s="42"/>
      <c r="D755" s="42"/>
      <c r="E755" s="42"/>
      <c r="F755" s="140"/>
      <c r="G755" s="131"/>
      <c r="H755" s="126"/>
      <c r="I755" s="126"/>
      <c r="J755" s="126"/>
      <c r="K755" s="126"/>
    </row>
    <row r="756" spans="1:11" s="120" customFormat="1" ht="13.5" customHeight="1">
      <c r="A756" s="18"/>
      <c r="B756" s="140"/>
      <c r="C756" s="42"/>
      <c r="D756" s="42"/>
      <c r="E756" s="42"/>
      <c r="F756" s="140"/>
      <c r="G756" s="131"/>
      <c r="H756" s="126"/>
      <c r="I756" s="126"/>
      <c r="J756" s="126"/>
      <c r="K756" s="126"/>
    </row>
    <row r="757" spans="1:11" s="120" customFormat="1" ht="13.5" customHeight="1">
      <c r="A757" s="18"/>
      <c r="B757" s="140"/>
      <c r="C757" s="42"/>
      <c r="D757" s="42"/>
      <c r="E757" s="42"/>
      <c r="F757" s="140"/>
      <c r="G757" s="131"/>
      <c r="H757" s="126"/>
      <c r="I757" s="126"/>
      <c r="J757" s="126"/>
      <c r="K757" s="126"/>
    </row>
    <row r="758" spans="1:11" s="120" customFormat="1" ht="13.5" customHeight="1">
      <c r="A758" s="18"/>
      <c r="B758" s="140"/>
      <c r="C758" s="42"/>
      <c r="D758" s="42"/>
      <c r="E758" s="42"/>
      <c r="F758" s="140"/>
      <c r="G758" s="131"/>
      <c r="H758" s="126"/>
      <c r="I758" s="126"/>
      <c r="J758" s="126"/>
      <c r="K758" s="126"/>
    </row>
    <row r="759" spans="1:11" s="120" customFormat="1" ht="13.5" customHeight="1">
      <c r="A759" s="18"/>
      <c r="B759" s="140"/>
      <c r="C759" s="42"/>
      <c r="D759" s="42"/>
      <c r="E759" s="42"/>
      <c r="F759" s="140"/>
      <c r="G759" s="131"/>
      <c r="H759" s="126"/>
      <c r="I759" s="126"/>
      <c r="J759" s="126"/>
      <c r="K759" s="126"/>
    </row>
    <row r="760" spans="1:11" s="120" customFormat="1" ht="13.5" customHeight="1">
      <c r="A760" s="18"/>
      <c r="B760" s="140"/>
      <c r="C760" s="42"/>
      <c r="D760" s="42"/>
      <c r="E760" s="42"/>
      <c r="F760" s="140"/>
      <c r="G760" s="131"/>
      <c r="H760" s="126"/>
      <c r="I760" s="126"/>
      <c r="J760" s="126"/>
      <c r="K760" s="126"/>
    </row>
    <row r="761" spans="1:11" s="120" customFormat="1" ht="13.5" customHeight="1">
      <c r="A761" s="18"/>
      <c r="B761" s="140"/>
      <c r="C761" s="42"/>
      <c r="D761" s="42"/>
      <c r="E761" s="42"/>
      <c r="F761" s="140"/>
      <c r="G761" s="131"/>
      <c r="H761" s="126"/>
      <c r="I761" s="126"/>
      <c r="J761" s="126"/>
      <c r="K761" s="126"/>
    </row>
    <row r="762" spans="1:11" s="120" customFormat="1" ht="13.5" customHeight="1">
      <c r="A762" s="18"/>
      <c r="B762" s="140"/>
      <c r="C762" s="42"/>
      <c r="D762" s="42"/>
      <c r="E762" s="42"/>
      <c r="F762" s="140"/>
      <c r="G762" s="131"/>
      <c r="H762" s="126"/>
      <c r="I762" s="126"/>
      <c r="J762" s="126"/>
      <c r="K762" s="126"/>
    </row>
    <row r="763" spans="1:11" s="120" customFormat="1" ht="13.5" customHeight="1">
      <c r="A763" s="18"/>
      <c r="B763" s="140"/>
      <c r="C763" s="42"/>
      <c r="D763" s="42"/>
      <c r="E763" s="42"/>
      <c r="F763" s="140"/>
      <c r="G763" s="131"/>
      <c r="H763" s="126"/>
      <c r="I763" s="126"/>
      <c r="J763" s="126"/>
      <c r="K763" s="126"/>
    </row>
    <row r="764" spans="1:11" s="120" customFormat="1" ht="13.5" customHeight="1">
      <c r="A764" s="18"/>
      <c r="B764" s="140"/>
      <c r="C764" s="42"/>
      <c r="D764" s="42"/>
      <c r="E764" s="42"/>
      <c r="F764" s="140"/>
      <c r="G764" s="131"/>
      <c r="H764" s="126"/>
      <c r="I764" s="126"/>
      <c r="J764" s="126"/>
      <c r="K764" s="126"/>
    </row>
    <row r="765" spans="1:11" s="120" customFormat="1" ht="13.5" customHeight="1">
      <c r="A765" s="18"/>
      <c r="B765" s="140"/>
      <c r="C765" s="42"/>
      <c r="D765" s="42"/>
      <c r="E765" s="42"/>
      <c r="F765" s="140"/>
      <c r="G765" s="131"/>
      <c r="H765" s="126"/>
      <c r="I765" s="126"/>
      <c r="J765" s="126"/>
      <c r="K765" s="126"/>
    </row>
    <row r="766" spans="1:11" s="120" customFormat="1" ht="13.5" customHeight="1">
      <c r="A766" s="18"/>
      <c r="B766" s="140"/>
      <c r="C766" s="42"/>
      <c r="D766" s="42"/>
      <c r="E766" s="42"/>
      <c r="F766" s="140"/>
      <c r="G766" s="131"/>
      <c r="H766" s="126"/>
      <c r="I766" s="126"/>
      <c r="J766" s="126"/>
      <c r="K766" s="126"/>
    </row>
    <row r="767" spans="1:11" s="120" customFormat="1" ht="13.5" customHeight="1">
      <c r="A767" s="18"/>
      <c r="B767" s="140"/>
      <c r="C767" s="42"/>
      <c r="D767" s="42"/>
      <c r="E767" s="42"/>
      <c r="F767" s="140"/>
      <c r="G767" s="131"/>
      <c r="H767" s="126"/>
      <c r="I767" s="126"/>
      <c r="J767" s="126"/>
      <c r="K767" s="126"/>
    </row>
    <row r="768" spans="1:11" s="120" customFormat="1" ht="13.5" customHeight="1">
      <c r="A768" s="18"/>
      <c r="B768" s="140"/>
      <c r="C768" s="42"/>
      <c r="D768" s="42"/>
      <c r="E768" s="42"/>
      <c r="F768" s="140"/>
      <c r="G768" s="131"/>
      <c r="H768" s="126"/>
      <c r="I768" s="126"/>
      <c r="J768" s="126"/>
      <c r="K768" s="126"/>
    </row>
    <row r="785" spans="1:11" s="120" customFormat="1" ht="13.5" customHeight="1">
      <c r="A785" s="18"/>
      <c r="B785" s="140"/>
      <c r="C785" s="42"/>
      <c r="D785" s="42"/>
      <c r="E785" s="42"/>
      <c r="F785" s="140"/>
      <c r="G785" s="131"/>
      <c r="H785" s="126"/>
      <c r="I785" s="126"/>
      <c r="J785" s="126"/>
      <c r="K785" s="126"/>
    </row>
    <row r="786" spans="1:11" s="120" customFormat="1" ht="13.5" customHeight="1">
      <c r="A786" s="18"/>
      <c r="B786" s="140"/>
      <c r="C786" s="42"/>
      <c r="D786" s="42"/>
      <c r="E786" s="42"/>
      <c r="F786" s="140"/>
      <c r="G786" s="131"/>
      <c r="H786" s="126"/>
      <c r="I786" s="126"/>
      <c r="J786" s="126"/>
      <c r="K786" s="126"/>
    </row>
    <row r="787" spans="1:11" s="120" customFormat="1" ht="13.5" customHeight="1">
      <c r="A787" s="18"/>
      <c r="B787" s="140"/>
      <c r="C787" s="42"/>
      <c r="D787" s="42"/>
      <c r="E787" s="42"/>
      <c r="F787" s="140"/>
      <c r="G787" s="131"/>
      <c r="H787" s="126"/>
      <c r="I787" s="126"/>
      <c r="J787" s="126"/>
      <c r="K787" s="126"/>
    </row>
    <row r="788" spans="1:11" s="120" customFormat="1" ht="13.5" customHeight="1">
      <c r="A788" s="18"/>
      <c r="B788" s="140"/>
      <c r="C788" s="42"/>
      <c r="D788" s="42"/>
      <c r="E788" s="42"/>
      <c r="F788" s="140"/>
      <c r="G788" s="131"/>
      <c r="H788" s="126"/>
      <c r="I788" s="126"/>
      <c r="J788" s="126"/>
      <c r="K788" s="126"/>
    </row>
    <row r="789" spans="1:11" s="120" customFormat="1" ht="13.5" customHeight="1">
      <c r="A789" s="18"/>
      <c r="B789" s="140"/>
      <c r="C789" s="42"/>
      <c r="D789" s="42"/>
      <c r="E789" s="42"/>
      <c r="F789" s="140"/>
      <c r="G789" s="131"/>
      <c r="H789" s="126"/>
      <c r="I789" s="126"/>
      <c r="J789" s="126"/>
      <c r="K789" s="126"/>
    </row>
    <row r="790" spans="1:11" s="120" customFormat="1" ht="13.5" customHeight="1">
      <c r="A790" s="18"/>
      <c r="B790" s="140"/>
      <c r="C790" s="42"/>
      <c r="D790" s="42"/>
      <c r="E790" s="42"/>
      <c r="F790" s="140"/>
      <c r="G790" s="131"/>
      <c r="H790" s="126"/>
      <c r="I790" s="126"/>
      <c r="J790" s="126"/>
      <c r="K790" s="126"/>
    </row>
    <row r="791" spans="1:11" s="120" customFormat="1" ht="13.5" customHeight="1">
      <c r="A791" s="18"/>
      <c r="B791" s="140"/>
      <c r="C791" s="42"/>
      <c r="D791" s="42"/>
      <c r="E791" s="42"/>
      <c r="F791" s="140"/>
      <c r="G791" s="131"/>
      <c r="H791" s="126"/>
      <c r="I791" s="126"/>
      <c r="J791" s="126"/>
      <c r="K791" s="126"/>
    </row>
    <row r="792" spans="1:11" s="120" customFormat="1" ht="13.5" customHeight="1">
      <c r="A792" s="18"/>
      <c r="B792" s="140"/>
      <c r="C792" s="42"/>
      <c r="D792" s="42"/>
      <c r="E792" s="42"/>
      <c r="F792" s="140"/>
      <c r="G792" s="131"/>
      <c r="H792" s="126"/>
      <c r="I792" s="126"/>
      <c r="J792" s="126"/>
      <c r="K792" s="126"/>
    </row>
    <row r="793" spans="1:11" s="120" customFormat="1" ht="13.5" customHeight="1">
      <c r="A793" s="18"/>
      <c r="B793" s="140"/>
      <c r="C793" s="42"/>
      <c r="D793" s="42"/>
      <c r="E793" s="42"/>
      <c r="F793" s="140"/>
      <c r="G793" s="131"/>
      <c r="H793" s="126"/>
      <c r="I793" s="126"/>
      <c r="J793" s="126"/>
      <c r="K793" s="126"/>
    </row>
    <row r="794" spans="1:11" s="120" customFormat="1" ht="13.5" customHeight="1">
      <c r="A794" s="18"/>
      <c r="B794" s="140"/>
      <c r="C794" s="42"/>
      <c r="D794" s="42"/>
      <c r="E794" s="42"/>
      <c r="F794" s="140"/>
      <c r="G794" s="131"/>
      <c r="H794" s="126"/>
      <c r="I794" s="126"/>
      <c r="J794" s="126"/>
      <c r="K794" s="126"/>
    </row>
    <row r="795" spans="1:11" s="120" customFormat="1" ht="13.5" customHeight="1">
      <c r="A795" s="18"/>
      <c r="B795" s="140"/>
      <c r="C795" s="42"/>
      <c r="D795" s="42"/>
      <c r="E795" s="42"/>
      <c r="F795" s="140"/>
      <c r="G795" s="131"/>
      <c r="H795" s="126"/>
      <c r="I795" s="126"/>
      <c r="J795" s="126"/>
      <c r="K795" s="126"/>
    </row>
    <row r="796" spans="1:11" s="120" customFormat="1" ht="13.5" customHeight="1">
      <c r="A796" s="18"/>
      <c r="B796" s="140"/>
      <c r="C796" s="42"/>
      <c r="D796" s="42"/>
      <c r="E796" s="42"/>
      <c r="F796" s="140"/>
      <c r="G796" s="131"/>
      <c r="H796" s="126"/>
      <c r="I796" s="126"/>
      <c r="J796" s="126"/>
      <c r="K796" s="126"/>
    </row>
    <row r="797" spans="1:11" s="120" customFormat="1" ht="13.5" customHeight="1">
      <c r="A797" s="18"/>
      <c r="B797" s="140"/>
      <c r="C797" s="42"/>
      <c r="D797" s="42"/>
      <c r="E797" s="42"/>
      <c r="F797" s="140"/>
      <c r="G797" s="131"/>
      <c r="H797" s="126"/>
      <c r="I797" s="126"/>
      <c r="J797" s="126"/>
      <c r="K797" s="126"/>
    </row>
    <row r="798" spans="1:11" s="120" customFormat="1" ht="13.5" customHeight="1">
      <c r="A798" s="18"/>
      <c r="B798" s="140"/>
      <c r="C798" s="42"/>
      <c r="D798" s="42"/>
      <c r="E798" s="42"/>
      <c r="F798" s="140"/>
      <c r="G798" s="131"/>
      <c r="H798" s="126"/>
      <c r="I798" s="126"/>
      <c r="J798" s="126"/>
      <c r="K798" s="126"/>
    </row>
    <row r="799" spans="1:11" s="120" customFormat="1" ht="13.5" customHeight="1">
      <c r="A799" s="18"/>
      <c r="B799" s="140"/>
      <c r="C799" s="42"/>
      <c r="D799" s="42"/>
      <c r="E799" s="42"/>
      <c r="F799" s="140"/>
      <c r="G799" s="131"/>
      <c r="H799" s="126"/>
      <c r="I799" s="126"/>
      <c r="J799" s="126"/>
      <c r="K799" s="126"/>
    </row>
    <row r="800" spans="1:11" s="120" customFormat="1" ht="13.5" customHeight="1">
      <c r="A800" s="18"/>
      <c r="B800" s="140"/>
      <c r="C800" s="42"/>
      <c r="D800" s="42"/>
      <c r="E800" s="42"/>
      <c r="F800" s="140"/>
      <c r="G800" s="131"/>
      <c r="H800" s="126"/>
      <c r="I800" s="126"/>
      <c r="J800" s="126"/>
      <c r="K800" s="126"/>
    </row>
    <row r="817" spans="1:11" s="120" customFormat="1" ht="13.5" customHeight="1">
      <c r="A817" s="18"/>
      <c r="B817" s="140"/>
      <c r="C817" s="42"/>
      <c r="D817" s="42"/>
      <c r="E817" s="42"/>
      <c r="F817" s="140"/>
      <c r="G817" s="131"/>
      <c r="H817" s="126"/>
      <c r="I817" s="126"/>
      <c r="J817" s="126"/>
      <c r="K817" s="126"/>
    </row>
    <row r="818" spans="1:11" s="120" customFormat="1" ht="13.5" customHeight="1">
      <c r="A818" s="18"/>
      <c r="B818" s="140"/>
      <c r="C818" s="42"/>
      <c r="D818" s="42"/>
      <c r="E818" s="42"/>
      <c r="F818" s="140"/>
      <c r="G818" s="131"/>
      <c r="H818" s="126"/>
      <c r="I818" s="126"/>
      <c r="J818" s="126"/>
      <c r="K818" s="126"/>
    </row>
    <row r="819" spans="1:11" s="120" customFormat="1" ht="13.5" customHeight="1">
      <c r="A819" s="18"/>
      <c r="B819" s="140"/>
      <c r="C819" s="42"/>
      <c r="D819" s="42"/>
      <c r="E819" s="42"/>
      <c r="F819" s="140"/>
      <c r="G819" s="131"/>
      <c r="H819" s="126"/>
      <c r="I819" s="126"/>
      <c r="J819" s="126"/>
      <c r="K819" s="126"/>
    </row>
    <row r="820" spans="1:11" s="120" customFormat="1" ht="13.5" customHeight="1">
      <c r="A820" s="18"/>
      <c r="B820" s="140"/>
      <c r="C820" s="42"/>
      <c r="D820" s="42"/>
      <c r="E820" s="42"/>
      <c r="F820" s="140"/>
      <c r="G820" s="131"/>
      <c r="H820" s="126"/>
      <c r="I820" s="126"/>
      <c r="J820" s="126"/>
      <c r="K820" s="126"/>
    </row>
    <row r="821" spans="1:11" s="120" customFormat="1" ht="13.5" customHeight="1">
      <c r="A821" s="18"/>
      <c r="B821" s="140"/>
      <c r="C821" s="42"/>
      <c r="D821" s="42"/>
      <c r="E821" s="42"/>
      <c r="F821" s="140"/>
      <c r="G821" s="131"/>
      <c r="H821" s="126"/>
      <c r="I821" s="126"/>
      <c r="J821" s="126"/>
      <c r="K821" s="126"/>
    </row>
    <row r="822" spans="1:11" s="120" customFormat="1" ht="13.5" customHeight="1">
      <c r="A822" s="18"/>
      <c r="B822" s="140"/>
      <c r="C822" s="42"/>
      <c r="D822" s="42"/>
      <c r="E822" s="42"/>
      <c r="F822" s="140"/>
      <c r="G822" s="131"/>
      <c r="H822" s="126"/>
      <c r="I822" s="126"/>
      <c r="J822" s="126"/>
      <c r="K822" s="126"/>
    </row>
    <row r="823" spans="1:11" s="120" customFormat="1" ht="13.5" customHeight="1">
      <c r="A823" s="18"/>
      <c r="B823" s="140"/>
      <c r="C823" s="42"/>
      <c r="D823" s="42"/>
      <c r="E823" s="42"/>
      <c r="F823" s="140"/>
      <c r="G823" s="131"/>
      <c r="H823" s="126"/>
      <c r="I823" s="126"/>
      <c r="J823" s="126"/>
      <c r="K823" s="126"/>
    </row>
    <row r="824" spans="1:11" s="120" customFormat="1" ht="13.5" customHeight="1">
      <c r="A824" s="18"/>
      <c r="B824" s="140"/>
      <c r="C824" s="42"/>
      <c r="D824" s="42"/>
      <c r="E824" s="42"/>
      <c r="F824" s="140"/>
      <c r="G824" s="131"/>
      <c r="H824" s="126"/>
      <c r="I824" s="126"/>
      <c r="J824" s="126"/>
      <c r="K824" s="126"/>
    </row>
    <row r="825" spans="1:11" s="120" customFormat="1" ht="13.5" customHeight="1">
      <c r="A825" s="18"/>
      <c r="B825" s="140"/>
      <c r="C825" s="42"/>
      <c r="D825" s="42"/>
      <c r="E825" s="42"/>
      <c r="F825" s="140"/>
      <c r="G825" s="131"/>
      <c r="H825" s="126"/>
      <c r="I825" s="126"/>
      <c r="J825" s="126"/>
      <c r="K825" s="126"/>
    </row>
    <row r="826" spans="1:11" s="120" customFormat="1" ht="13.5" customHeight="1">
      <c r="A826" s="18"/>
      <c r="B826" s="140"/>
      <c r="C826" s="42"/>
      <c r="D826" s="42"/>
      <c r="E826" s="42"/>
      <c r="F826" s="140"/>
      <c r="G826" s="131"/>
      <c r="H826" s="126"/>
      <c r="I826" s="126"/>
      <c r="J826" s="126"/>
      <c r="K826" s="126"/>
    </row>
    <row r="827" spans="1:11" s="120" customFormat="1" ht="13.5" customHeight="1">
      <c r="A827" s="18"/>
      <c r="B827" s="140"/>
      <c r="C827" s="42"/>
      <c r="D827" s="42"/>
      <c r="E827" s="42"/>
      <c r="F827" s="140"/>
      <c r="G827" s="131"/>
      <c r="H827" s="126"/>
      <c r="I827" s="126"/>
      <c r="J827" s="126"/>
      <c r="K827" s="126"/>
    </row>
    <row r="828" spans="1:11" s="120" customFormat="1" ht="13.5" customHeight="1">
      <c r="A828" s="18"/>
      <c r="B828" s="140"/>
      <c r="C828" s="42"/>
      <c r="D828" s="42"/>
      <c r="E828" s="42"/>
      <c r="F828" s="140"/>
      <c r="G828" s="131"/>
      <c r="H828" s="126"/>
      <c r="I828" s="126"/>
      <c r="J828" s="126"/>
      <c r="K828" s="126"/>
    </row>
    <row r="829" spans="1:11" s="120" customFormat="1" ht="13.5" customHeight="1">
      <c r="A829" s="18"/>
      <c r="B829" s="140"/>
      <c r="C829" s="42"/>
      <c r="D829" s="42"/>
      <c r="E829" s="42"/>
      <c r="F829" s="140"/>
      <c r="G829" s="131"/>
      <c r="H829" s="126"/>
      <c r="I829" s="126"/>
      <c r="J829" s="126"/>
      <c r="K829" s="126"/>
    </row>
    <row r="830" spans="1:11" s="120" customFormat="1" ht="13.5" customHeight="1">
      <c r="A830" s="18"/>
      <c r="B830" s="140"/>
      <c r="C830" s="42"/>
      <c r="D830" s="42"/>
      <c r="E830" s="42"/>
      <c r="F830" s="140"/>
      <c r="G830" s="131"/>
      <c r="H830" s="126"/>
      <c r="I830" s="126"/>
      <c r="J830" s="126"/>
      <c r="K830" s="126"/>
    </row>
    <row r="831" spans="1:11" s="120" customFormat="1" ht="13.5" customHeight="1">
      <c r="A831" s="18"/>
      <c r="B831" s="140"/>
      <c r="C831" s="42"/>
      <c r="D831" s="42"/>
      <c r="E831" s="42"/>
      <c r="F831" s="140"/>
      <c r="G831" s="131"/>
      <c r="H831" s="126"/>
      <c r="I831" s="126"/>
      <c r="J831" s="126"/>
      <c r="K831" s="126"/>
    </row>
    <row r="832" spans="1:11" s="120" customFormat="1" ht="13.5" customHeight="1">
      <c r="A832" s="18"/>
      <c r="B832" s="140"/>
      <c r="C832" s="42"/>
      <c r="D832" s="42"/>
      <c r="E832" s="42"/>
      <c r="F832" s="140"/>
      <c r="G832" s="131"/>
      <c r="H832" s="126"/>
      <c r="I832" s="126"/>
      <c r="J832" s="126"/>
      <c r="K832" s="126"/>
    </row>
    <row r="833" spans="1:11" s="120" customFormat="1" ht="13.5" customHeight="1">
      <c r="A833" s="18"/>
      <c r="B833" s="140"/>
      <c r="C833" s="42"/>
      <c r="D833" s="42"/>
      <c r="E833" s="42"/>
      <c r="F833" s="140"/>
      <c r="G833" s="131"/>
      <c r="H833" s="126"/>
      <c r="I833" s="126"/>
      <c r="J833" s="126"/>
      <c r="K833" s="126"/>
    </row>
    <row r="834" spans="1:11" s="120" customFormat="1" ht="13.5" customHeight="1">
      <c r="A834" s="18"/>
      <c r="B834" s="140"/>
      <c r="C834" s="42"/>
      <c r="D834" s="42"/>
      <c r="E834" s="42"/>
      <c r="F834" s="140"/>
      <c r="G834" s="131"/>
      <c r="H834" s="126"/>
      <c r="I834" s="126"/>
      <c r="J834" s="126"/>
      <c r="K834" s="126"/>
    </row>
    <row r="835" spans="1:11" s="120" customFormat="1" ht="13.5" customHeight="1">
      <c r="A835" s="18"/>
      <c r="B835" s="140"/>
      <c r="C835" s="42"/>
      <c r="D835" s="42"/>
      <c r="E835" s="42"/>
      <c r="F835" s="140"/>
      <c r="G835" s="131"/>
      <c r="H835" s="126"/>
      <c r="I835" s="126"/>
      <c r="J835" s="126"/>
      <c r="K835" s="126"/>
    </row>
    <row r="836" spans="1:11" s="120" customFormat="1" ht="13.5" customHeight="1">
      <c r="A836" s="18"/>
      <c r="B836" s="140"/>
      <c r="C836" s="42"/>
      <c r="D836" s="42"/>
      <c r="E836" s="42"/>
      <c r="F836" s="140"/>
      <c r="G836" s="131"/>
      <c r="H836" s="126"/>
      <c r="I836" s="126"/>
      <c r="J836" s="126"/>
      <c r="K836" s="126"/>
    </row>
    <row r="837" spans="1:11" s="120" customFormat="1" ht="13.5" customHeight="1">
      <c r="A837" s="18"/>
      <c r="B837" s="140"/>
      <c r="C837" s="42"/>
      <c r="D837" s="42"/>
      <c r="E837" s="42"/>
      <c r="F837" s="140"/>
      <c r="G837" s="131"/>
      <c r="H837" s="126"/>
      <c r="I837" s="126"/>
      <c r="J837" s="126"/>
      <c r="K837" s="126"/>
    </row>
    <row r="838" spans="1:11" s="120" customFormat="1" ht="13.5" customHeight="1">
      <c r="A838" s="18"/>
      <c r="B838" s="140"/>
      <c r="C838" s="42"/>
      <c r="D838" s="42"/>
      <c r="E838" s="42"/>
      <c r="F838" s="140"/>
      <c r="G838" s="131"/>
      <c r="H838" s="126"/>
      <c r="I838" s="126"/>
      <c r="J838" s="126"/>
      <c r="K838" s="126"/>
    </row>
    <row r="839" spans="1:11" s="120" customFormat="1" ht="13.5" customHeight="1">
      <c r="A839" s="18"/>
      <c r="B839" s="140"/>
      <c r="C839" s="42"/>
      <c r="D839" s="42"/>
      <c r="E839" s="42"/>
      <c r="F839" s="140"/>
      <c r="G839" s="131"/>
      <c r="H839" s="126"/>
      <c r="I839" s="126"/>
      <c r="J839" s="126"/>
      <c r="K839" s="126"/>
    </row>
    <row r="840" spans="1:11" s="120" customFormat="1" ht="13.5" customHeight="1">
      <c r="A840" s="18"/>
      <c r="B840" s="140"/>
      <c r="C840" s="42"/>
      <c r="D840" s="42"/>
      <c r="E840" s="42"/>
      <c r="F840" s="140"/>
      <c r="G840" s="131"/>
      <c r="H840" s="126"/>
      <c r="I840" s="126"/>
      <c r="J840" s="126"/>
      <c r="K840" s="126"/>
    </row>
    <row r="841" spans="1:11" s="120" customFormat="1" ht="13.5" customHeight="1">
      <c r="A841" s="18"/>
      <c r="B841" s="140"/>
      <c r="C841" s="42"/>
      <c r="D841" s="42"/>
      <c r="E841" s="42"/>
      <c r="F841" s="140"/>
      <c r="G841" s="131"/>
      <c r="H841" s="126"/>
      <c r="I841" s="126"/>
      <c r="J841" s="126"/>
      <c r="K841" s="126"/>
    </row>
    <row r="842" spans="1:11" s="120" customFormat="1" ht="13.5" customHeight="1">
      <c r="A842" s="18"/>
      <c r="B842" s="140"/>
      <c r="C842" s="42"/>
      <c r="D842" s="42"/>
      <c r="E842" s="42"/>
      <c r="F842" s="140"/>
      <c r="G842" s="131"/>
      <c r="H842" s="126"/>
      <c r="I842" s="126"/>
      <c r="J842" s="126"/>
      <c r="K842" s="126"/>
    </row>
    <row r="843" spans="1:11" s="120" customFormat="1" ht="13.5" customHeight="1">
      <c r="A843" s="18"/>
      <c r="B843" s="140"/>
      <c r="C843" s="42"/>
      <c r="D843" s="42"/>
      <c r="E843" s="42"/>
      <c r="F843" s="140"/>
      <c r="G843" s="131"/>
      <c r="H843" s="126"/>
      <c r="I843" s="126"/>
      <c r="J843" s="126"/>
      <c r="K843" s="126"/>
    </row>
    <row r="844" spans="1:11" s="120" customFormat="1" ht="13.5" customHeight="1">
      <c r="A844" s="18"/>
      <c r="B844" s="140"/>
      <c r="C844" s="42"/>
      <c r="D844" s="42"/>
      <c r="E844" s="42"/>
      <c r="F844" s="140"/>
      <c r="G844" s="131"/>
      <c r="H844" s="126"/>
      <c r="I844" s="126"/>
      <c r="J844" s="126"/>
      <c r="K844" s="126"/>
    </row>
    <row r="845" spans="1:11" s="120" customFormat="1" ht="13.5" customHeight="1">
      <c r="A845" s="18"/>
      <c r="B845" s="140"/>
      <c r="C845" s="42"/>
      <c r="D845" s="42"/>
      <c r="E845" s="42"/>
      <c r="F845" s="140"/>
      <c r="G845" s="131"/>
      <c r="H845" s="126"/>
      <c r="I845" s="126"/>
      <c r="J845" s="126"/>
      <c r="K845" s="126"/>
    </row>
    <row r="846" spans="1:11" s="120" customFormat="1" ht="13.5" customHeight="1">
      <c r="A846" s="18"/>
      <c r="B846" s="140"/>
      <c r="C846" s="42"/>
      <c r="D846" s="42"/>
      <c r="E846" s="42"/>
      <c r="F846" s="140"/>
      <c r="G846" s="131"/>
      <c r="H846" s="126"/>
      <c r="I846" s="126"/>
      <c r="J846" s="126"/>
      <c r="K846" s="126"/>
    </row>
    <row r="847" spans="1:11" s="120" customFormat="1" ht="13.5" customHeight="1">
      <c r="A847" s="18"/>
      <c r="B847" s="140"/>
      <c r="C847" s="42"/>
      <c r="D847" s="42"/>
      <c r="E847" s="42"/>
      <c r="F847" s="140"/>
      <c r="G847" s="131"/>
      <c r="H847" s="126"/>
      <c r="I847" s="126"/>
      <c r="J847" s="126"/>
      <c r="K847" s="126"/>
    </row>
    <row r="848" spans="1:11" s="120" customFormat="1" ht="13.5" customHeight="1">
      <c r="A848" s="18"/>
      <c r="B848" s="140"/>
      <c r="C848" s="42"/>
      <c r="D848" s="42"/>
      <c r="E848" s="42"/>
      <c r="F848" s="140"/>
      <c r="G848" s="131"/>
      <c r="H848" s="126"/>
      <c r="I848" s="126"/>
      <c r="J848" s="126"/>
      <c r="K848" s="126"/>
    </row>
    <row r="849" spans="1:11" s="120" customFormat="1" ht="13.5" customHeight="1">
      <c r="A849" s="18"/>
      <c r="B849" s="140"/>
      <c r="C849" s="42"/>
      <c r="D849" s="42"/>
      <c r="E849" s="42"/>
      <c r="F849" s="140"/>
      <c r="G849" s="131"/>
      <c r="H849" s="126"/>
      <c r="I849" s="126"/>
      <c r="J849" s="126"/>
      <c r="K849" s="126"/>
    </row>
    <row r="850" spans="1:11" s="120" customFormat="1" ht="13.5" customHeight="1">
      <c r="A850" s="18"/>
      <c r="B850" s="140"/>
      <c r="C850" s="42"/>
      <c r="D850" s="42"/>
      <c r="E850" s="42"/>
      <c r="F850" s="140"/>
      <c r="G850" s="131"/>
      <c r="H850" s="126"/>
      <c r="I850" s="126"/>
      <c r="J850" s="126"/>
      <c r="K850" s="126"/>
    </row>
    <row r="851" spans="1:11" s="120" customFormat="1" ht="13.5" customHeight="1">
      <c r="A851" s="18"/>
      <c r="B851" s="140"/>
      <c r="C851" s="42"/>
      <c r="D851" s="42"/>
      <c r="E851" s="42"/>
      <c r="F851" s="140"/>
      <c r="G851" s="131"/>
      <c r="H851" s="126"/>
      <c r="I851" s="126"/>
      <c r="J851" s="126"/>
      <c r="K851" s="126"/>
    </row>
    <row r="852" spans="1:11" s="120" customFormat="1" ht="13.5" customHeight="1">
      <c r="A852" s="18"/>
      <c r="B852" s="140"/>
      <c r="C852" s="42"/>
      <c r="D852" s="42"/>
      <c r="E852" s="42"/>
      <c r="F852" s="140"/>
      <c r="G852" s="131"/>
      <c r="H852" s="126"/>
      <c r="I852" s="126"/>
      <c r="J852" s="126"/>
      <c r="K852" s="126"/>
    </row>
    <row r="853" spans="1:11" s="120" customFormat="1" ht="13.5" customHeight="1">
      <c r="A853" s="18"/>
      <c r="B853" s="140"/>
      <c r="C853" s="42"/>
      <c r="D853" s="42"/>
      <c r="E853" s="42"/>
      <c r="F853" s="140"/>
      <c r="G853" s="131"/>
      <c r="H853" s="126"/>
      <c r="I853" s="126"/>
      <c r="J853" s="126"/>
      <c r="K853" s="126"/>
    </row>
    <row r="854" spans="1:11" s="120" customFormat="1" ht="13.5" customHeight="1">
      <c r="A854" s="18"/>
      <c r="B854" s="140"/>
      <c r="C854" s="42"/>
      <c r="D854" s="42"/>
      <c r="E854" s="42"/>
      <c r="F854" s="140"/>
      <c r="G854" s="131"/>
      <c r="H854" s="126"/>
      <c r="I854" s="126"/>
      <c r="J854" s="126"/>
      <c r="K854" s="126"/>
    </row>
    <row r="855" spans="1:11" s="120" customFormat="1" ht="13.5" customHeight="1">
      <c r="A855" s="18"/>
      <c r="B855" s="140"/>
      <c r="C855" s="42"/>
      <c r="D855" s="42"/>
      <c r="E855" s="42"/>
      <c r="F855" s="140"/>
      <c r="G855" s="131"/>
      <c r="H855" s="126"/>
      <c r="I855" s="126"/>
      <c r="J855" s="126"/>
      <c r="K855" s="126"/>
    </row>
    <row r="856" spans="1:11" s="120" customFormat="1" ht="13.5" customHeight="1">
      <c r="A856" s="18"/>
      <c r="B856" s="140"/>
      <c r="C856" s="42"/>
      <c r="D856" s="42"/>
      <c r="E856" s="42"/>
      <c r="F856" s="140"/>
      <c r="G856" s="131"/>
      <c r="H856" s="126"/>
      <c r="I856" s="126"/>
      <c r="J856" s="126"/>
      <c r="K856" s="126"/>
    </row>
    <row r="857" spans="1:11" s="120" customFormat="1" ht="13.5" customHeight="1">
      <c r="A857" s="18"/>
      <c r="B857" s="140"/>
      <c r="C857" s="42"/>
      <c r="D857" s="42"/>
      <c r="E857" s="42"/>
      <c r="F857" s="140"/>
      <c r="G857" s="131"/>
      <c r="H857" s="126"/>
      <c r="I857" s="126"/>
      <c r="J857" s="126"/>
      <c r="K857" s="126"/>
    </row>
    <row r="858" spans="1:11" s="120" customFormat="1" ht="13.5" customHeight="1">
      <c r="A858" s="18"/>
      <c r="B858" s="140"/>
      <c r="C858" s="42"/>
      <c r="D858" s="42"/>
      <c r="E858" s="42"/>
      <c r="F858" s="140"/>
      <c r="G858" s="131"/>
      <c r="H858" s="126"/>
      <c r="I858" s="126"/>
      <c r="J858" s="126"/>
      <c r="K858" s="126"/>
    </row>
    <row r="859" spans="1:11" s="120" customFormat="1" ht="13.5" customHeight="1">
      <c r="A859" s="18"/>
      <c r="B859" s="140"/>
      <c r="C859" s="42"/>
      <c r="D859" s="42"/>
      <c r="E859" s="42"/>
      <c r="F859" s="140"/>
      <c r="G859" s="131"/>
      <c r="H859" s="126"/>
      <c r="I859" s="126"/>
      <c r="J859" s="126"/>
      <c r="K859" s="126"/>
    </row>
    <row r="860" spans="1:11" s="120" customFormat="1" ht="13.5" customHeight="1">
      <c r="A860" s="18"/>
      <c r="B860" s="140"/>
      <c r="C860" s="42"/>
      <c r="D860" s="42"/>
      <c r="E860" s="42"/>
      <c r="F860" s="140"/>
      <c r="G860" s="131"/>
      <c r="H860" s="126"/>
      <c r="I860" s="126"/>
      <c r="J860" s="126"/>
      <c r="K860" s="126"/>
    </row>
    <row r="861" spans="1:11" s="120" customFormat="1" ht="13.5" customHeight="1">
      <c r="A861" s="18"/>
      <c r="B861" s="140"/>
      <c r="C861" s="42"/>
      <c r="D861" s="42"/>
      <c r="E861" s="42"/>
      <c r="F861" s="140"/>
      <c r="G861" s="131"/>
      <c r="H861" s="126"/>
      <c r="I861" s="126"/>
      <c r="J861" s="126"/>
      <c r="K861" s="126"/>
    </row>
    <row r="862" spans="1:11" s="120" customFormat="1" ht="13.5" customHeight="1">
      <c r="A862" s="18"/>
      <c r="B862" s="140"/>
      <c r="C862" s="42"/>
      <c r="D862" s="42"/>
      <c r="E862" s="42"/>
      <c r="F862" s="140"/>
      <c r="G862" s="131"/>
      <c r="H862" s="126"/>
      <c r="I862" s="126"/>
      <c r="J862" s="126"/>
      <c r="K862" s="126"/>
    </row>
    <row r="863" spans="1:11" s="120" customFormat="1" ht="13.5" customHeight="1">
      <c r="A863" s="18"/>
      <c r="B863" s="140"/>
      <c r="C863" s="42"/>
      <c r="D863" s="42"/>
      <c r="E863" s="42"/>
      <c r="F863" s="140"/>
      <c r="G863" s="131"/>
      <c r="H863" s="126"/>
      <c r="I863" s="126"/>
      <c r="J863" s="126"/>
      <c r="K863" s="126"/>
    </row>
    <row r="864" spans="1:11" s="120" customFormat="1" ht="13.5" customHeight="1">
      <c r="A864" s="18"/>
      <c r="B864" s="140"/>
      <c r="C864" s="42"/>
      <c r="D864" s="42"/>
      <c r="E864" s="42"/>
      <c r="F864" s="140"/>
      <c r="G864" s="131"/>
      <c r="H864" s="126"/>
      <c r="I864" s="126"/>
      <c r="J864" s="126"/>
      <c r="K864" s="126"/>
    </row>
    <row r="1048542" spans="1:6" ht="13.5" customHeight="1">
      <c r="A1048542" s="119"/>
      <c r="B1048542" s="42"/>
      <c r="F1048542" s="42"/>
    </row>
    <row r="1048543" spans="1:6" ht="13.5" customHeight="1">
      <c r="A1048543" s="119"/>
      <c r="B1048543" s="42"/>
      <c r="F1048543" s="42"/>
    </row>
    <row r="1048544" spans="1:6" ht="13.5" customHeight="1">
      <c r="A1048544" s="119"/>
      <c r="B1048544" s="42"/>
      <c r="F1048544" s="42"/>
    </row>
    <row r="1048545" spans="2:11" s="119" customFormat="1" ht="13.5" customHeight="1">
      <c r="B1048545" s="42"/>
      <c r="C1048545" s="42"/>
      <c r="D1048545" s="42"/>
      <c r="E1048545" s="42"/>
      <c r="F1048545" s="42"/>
      <c r="G1048545" s="131"/>
      <c r="H1048545" s="126"/>
      <c r="I1048545" s="126"/>
      <c r="J1048545" s="126"/>
      <c r="K1048545" s="126"/>
    </row>
    <row r="1048546" spans="2:11" s="119" customFormat="1" ht="13.5" customHeight="1">
      <c r="B1048546" s="42"/>
      <c r="C1048546" s="42"/>
      <c r="D1048546" s="42"/>
      <c r="E1048546" s="42"/>
      <c r="F1048546" s="42"/>
      <c r="G1048546" s="131"/>
      <c r="H1048546" s="126"/>
      <c r="I1048546" s="126"/>
      <c r="J1048546" s="126"/>
      <c r="K1048546" s="126"/>
    </row>
    <row r="1048547" spans="2:11" s="119" customFormat="1" ht="13.5" customHeight="1">
      <c r="B1048547" s="42"/>
      <c r="C1048547" s="42"/>
      <c r="D1048547" s="42"/>
      <c r="E1048547" s="42"/>
      <c r="F1048547" s="42"/>
      <c r="G1048547" s="131"/>
      <c r="H1048547" s="126"/>
      <c r="I1048547" s="126"/>
      <c r="J1048547" s="126"/>
      <c r="K1048547" s="126"/>
    </row>
    <row r="1048548" spans="2:11" s="119" customFormat="1" ht="13.5" customHeight="1">
      <c r="B1048548" s="42"/>
      <c r="C1048548" s="42"/>
      <c r="D1048548" s="42"/>
      <c r="E1048548" s="42"/>
      <c r="F1048548" s="42"/>
      <c r="G1048548" s="131"/>
      <c r="H1048548" s="126"/>
      <c r="I1048548" s="126"/>
      <c r="J1048548" s="126"/>
      <c r="K1048548" s="126"/>
    </row>
    <row r="1048549" spans="2:11" s="119" customFormat="1" ht="13.5" customHeight="1">
      <c r="B1048549" s="42"/>
      <c r="C1048549" s="42"/>
      <c r="D1048549" s="42"/>
      <c r="E1048549" s="42"/>
      <c r="F1048549" s="42"/>
      <c r="G1048549" s="131"/>
      <c r="H1048549" s="126"/>
      <c r="I1048549" s="126"/>
      <c r="J1048549" s="126"/>
      <c r="K1048549" s="126"/>
    </row>
    <row r="1048550" spans="2:11" s="119" customFormat="1" ht="13.5" customHeight="1">
      <c r="B1048550" s="42"/>
      <c r="C1048550" s="42"/>
      <c r="D1048550" s="42"/>
      <c r="E1048550" s="42"/>
      <c r="F1048550" s="42"/>
      <c r="G1048550" s="131"/>
      <c r="H1048550" s="126"/>
      <c r="I1048550" s="126"/>
      <c r="J1048550" s="126"/>
      <c r="K1048550" s="126"/>
    </row>
    <row r="1048551" spans="2:11" s="119" customFormat="1" ht="13.5" customHeight="1">
      <c r="B1048551" s="42"/>
      <c r="C1048551" s="42"/>
      <c r="D1048551" s="42"/>
      <c r="E1048551" s="42"/>
      <c r="F1048551" s="42"/>
      <c r="G1048551" s="131"/>
      <c r="H1048551" s="126"/>
      <c r="I1048551" s="126"/>
      <c r="J1048551" s="126"/>
      <c r="K1048551" s="126"/>
    </row>
    <row r="1048552" spans="2:11" s="119" customFormat="1" ht="13.5" customHeight="1">
      <c r="B1048552" s="42"/>
      <c r="C1048552" s="42"/>
      <c r="D1048552" s="42"/>
      <c r="E1048552" s="42"/>
      <c r="F1048552" s="42"/>
      <c r="G1048552" s="131"/>
      <c r="H1048552" s="126"/>
      <c r="I1048552" s="126"/>
      <c r="J1048552" s="126"/>
      <c r="K1048552" s="126"/>
    </row>
    <row r="1048553" spans="2:11" s="119" customFormat="1" ht="13.5" customHeight="1">
      <c r="B1048553" s="42"/>
      <c r="C1048553" s="42"/>
      <c r="D1048553" s="42"/>
      <c r="E1048553" s="42"/>
      <c r="F1048553" s="42"/>
      <c r="G1048553" s="131"/>
      <c r="H1048553" s="126"/>
      <c r="I1048553" s="126"/>
      <c r="J1048553" s="126"/>
      <c r="K1048553" s="126"/>
    </row>
    <row r="1048554" spans="2:11" s="119" customFormat="1" ht="13.5" customHeight="1">
      <c r="B1048554" s="42"/>
      <c r="C1048554" s="42"/>
      <c r="D1048554" s="42"/>
      <c r="E1048554" s="42"/>
      <c r="F1048554" s="42"/>
      <c r="G1048554" s="131"/>
      <c r="H1048554" s="126"/>
      <c r="I1048554" s="126"/>
      <c r="J1048554" s="126"/>
      <c r="K1048554" s="126"/>
    </row>
    <row r="1048555" spans="2:11" s="119" customFormat="1" ht="13.5" customHeight="1">
      <c r="B1048555" s="42"/>
      <c r="C1048555" s="42"/>
      <c r="D1048555" s="42"/>
      <c r="E1048555" s="42"/>
      <c r="F1048555" s="42"/>
      <c r="G1048555" s="131"/>
      <c r="H1048555" s="126"/>
      <c r="I1048555" s="126"/>
      <c r="J1048555" s="126"/>
      <c r="K1048555" s="126"/>
    </row>
    <row r="1048556" spans="2:11" s="119" customFormat="1" ht="13.5" customHeight="1">
      <c r="B1048556" s="42"/>
      <c r="C1048556" s="42"/>
      <c r="D1048556" s="42"/>
      <c r="E1048556" s="42"/>
      <c r="F1048556" s="42"/>
      <c r="G1048556" s="131"/>
      <c r="H1048556" s="126"/>
      <c r="I1048556" s="126"/>
      <c r="J1048556" s="126"/>
      <c r="K1048556" s="126"/>
    </row>
    <row r="1048557" spans="2:11" s="119" customFormat="1" ht="13.5" customHeight="1">
      <c r="B1048557" s="42"/>
      <c r="C1048557" s="42"/>
      <c r="D1048557" s="42"/>
      <c r="E1048557" s="42"/>
      <c r="F1048557" s="42"/>
      <c r="G1048557" s="131"/>
      <c r="H1048557" s="126"/>
      <c r="I1048557" s="126"/>
      <c r="J1048557" s="126"/>
      <c r="K1048557" s="126"/>
    </row>
    <row r="1048558" spans="2:11" s="119" customFormat="1" ht="13.5" customHeight="1">
      <c r="B1048558" s="42"/>
      <c r="C1048558" s="42"/>
      <c r="D1048558" s="42"/>
      <c r="E1048558" s="42"/>
      <c r="F1048558" s="42"/>
      <c r="G1048558" s="131"/>
      <c r="H1048558" s="126"/>
      <c r="I1048558" s="126"/>
      <c r="J1048558" s="126"/>
      <c r="K1048558" s="126"/>
    </row>
    <row r="1048559" spans="2:11" s="119" customFormat="1" ht="13.5" customHeight="1">
      <c r="B1048559" s="42"/>
      <c r="C1048559" s="42"/>
      <c r="D1048559" s="42"/>
      <c r="E1048559" s="42"/>
      <c r="F1048559" s="42"/>
      <c r="G1048559" s="131"/>
      <c r="H1048559" s="126"/>
      <c r="I1048559" s="126"/>
      <c r="J1048559" s="126"/>
      <c r="K1048559" s="126"/>
    </row>
    <row r="1048560" spans="2:11" s="119" customFormat="1" ht="13.5" customHeight="1">
      <c r="B1048560" s="42"/>
      <c r="C1048560" s="42"/>
      <c r="D1048560" s="42"/>
      <c r="E1048560" s="42"/>
      <c r="F1048560" s="42"/>
      <c r="G1048560" s="131"/>
      <c r="H1048560" s="126"/>
      <c r="I1048560" s="126"/>
      <c r="J1048560" s="126"/>
      <c r="K1048560" s="126"/>
    </row>
    <row r="1048561" spans="2:11" s="119" customFormat="1" ht="13.5" customHeight="1">
      <c r="B1048561" s="42"/>
      <c r="C1048561" s="42"/>
      <c r="D1048561" s="42"/>
      <c r="E1048561" s="42"/>
      <c r="F1048561" s="42"/>
      <c r="G1048561" s="131"/>
      <c r="H1048561" s="126"/>
      <c r="I1048561" s="126"/>
      <c r="J1048561" s="126"/>
      <c r="K1048561" s="126"/>
    </row>
    <row r="1048562" spans="2:11" s="119" customFormat="1" ht="13.5" customHeight="1">
      <c r="B1048562" s="42"/>
      <c r="C1048562" s="42"/>
      <c r="D1048562" s="42"/>
      <c r="E1048562" s="42"/>
      <c r="F1048562" s="42"/>
      <c r="G1048562" s="131"/>
      <c r="H1048562" s="126"/>
      <c r="I1048562" s="126"/>
      <c r="J1048562" s="126"/>
      <c r="K1048562" s="126"/>
    </row>
    <row r="1048563" spans="2:11" s="119" customFormat="1" ht="13.5" customHeight="1">
      <c r="B1048563" s="42"/>
      <c r="C1048563" s="42"/>
      <c r="D1048563" s="42"/>
      <c r="E1048563" s="42"/>
      <c r="F1048563" s="42"/>
      <c r="G1048563" s="131"/>
      <c r="H1048563" s="126"/>
      <c r="I1048563" s="126"/>
      <c r="J1048563" s="126"/>
      <c r="K1048563" s="126"/>
    </row>
    <row r="1048564" spans="2:11" s="119" customFormat="1" ht="13.5" customHeight="1">
      <c r="B1048564" s="42"/>
      <c r="C1048564" s="42"/>
      <c r="D1048564" s="42"/>
      <c r="E1048564" s="42"/>
      <c r="F1048564" s="42"/>
      <c r="G1048564" s="131"/>
      <c r="H1048564" s="126"/>
      <c r="I1048564" s="126"/>
      <c r="J1048564" s="126"/>
      <c r="K1048564" s="126"/>
    </row>
    <row r="1048565" spans="2:11" s="119" customFormat="1" ht="13.5" customHeight="1">
      <c r="B1048565" s="42"/>
      <c r="C1048565" s="42"/>
      <c r="D1048565" s="42"/>
      <c r="E1048565" s="42"/>
      <c r="F1048565" s="42"/>
      <c r="G1048565" s="131"/>
      <c r="H1048565" s="126"/>
      <c r="I1048565" s="126"/>
      <c r="J1048565" s="126"/>
      <c r="K1048565" s="126"/>
    </row>
    <row r="1048566" spans="2:11" s="119" customFormat="1" ht="13.5" customHeight="1">
      <c r="B1048566" s="42"/>
      <c r="C1048566" s="42"/>
      <c r="D1048566" s="42"/>
      <c r="E1048566" s="42"/>
      <c r="F1048566" s="42"/>
      <c r="G1048566" s="131"/>
      <c r="H1048566" s="126"/>
      <c r="I1048566" s="126"/>
      <c r="J1048566" s="126"/>
      <c r="K1048566" s="126"/>
    </row>
    <row r="1048567" spans="2:11" s="119" customFormat="1" ht="13.5" customHeight="1">
      <c r="B1048567" s="42"/>
      <c r="C1048567" s="42"/>
      <c r="D1048567" s="42"/>
      <c r="E1048567" s="42"/>
      <c r="F1048567" s="42"/>
      <c r="G1048567" s="131"/>
      <c r="H1048567" s="126"/>
      <c r="I1048567" s="126"/>
      <c r="J1048567" s="126"/>
      <c r="K1048567" s="126"/>
    </row>
    <row r="1048568" spans="2:11" s="119" customFormat="1" ht="13.5" customHeight="1">
      <c r="B1048568" s="42"/>
      <c r="C1048568" s="42"/>
      <c r="D1048568" s="42"/>
      <c r="E1048568" s="42"/>
      <c r="F1048568" s="42"/>
      <c r="G1048568" s="131"/>
      <c r="H1048568" s="126"/>
      <c r="I1048568" s="126"/>
      <c r="J1048568" s="126"/>
      <c r="K1048568" s="126"/>
    </row>
    <row r="1048569" spans="2:11" s="119" customFormat="1" ht="13.5" customHeight="1">
      <c r="B1048569" s="42"/>
      <c r="C1048569" s="42"/>
      <c r="D1048569" s="42"/>
      <c r="E1048569" s="42"/>
      <c r="F1048569" s="42"/>
      <c r="G1048569" s="131"/>
      <c r="H1048569" s="126"/>
      <c r="I1048569" s="126"/>
      <c r="J1048569" s="126"/>
      <c r="K1048569" s="126"/>
    </row>
    <row r="1048570" spans="2:11" s="119" customFormat="1" ht="13.5" customHeight="1">
      <c r="B1048570" s="42"/>
      <c r="C1048570" s="42"/>
      <c r="D1048570" s="42"/>
      <c r="E1048570" s="42"/>
      <c r="F1048570" s="42"/>
      <c r="G1048570" s="131"/>
      <c r="H1048570" s="126"/>
      <c r="I1048570" s="126"/>
      <c r="J1048570" s="126"/>
      <c r="K1048570" s="126"/>
    </row>
    <row r="1048571" spans="2:11" s="119" customFormat="1" ht="13.5" customHeight="1">
      <c r="B1048571" s="42"/>
      <c r="C1048571" s="42"/>
      <c r="D1048571" s="42"/>
      <c r="E1048571" s="42"/>
      <c r="F1048571" s="42"/>
      <c r="G1048571" s="131"/>
      <c r="H1048571" s="126"/>
      <c r="I1048571" s="126"/>
      <c r="J1048571" s="126"/>
      <c r="K1048571" s="126"/>
    </row>
    <row r="1048572" spans="2:11" s="119" customFormat="1" ht="13.5" customHeight="1">
      <c r="B1048572" s="42"/>
      <c r="C1048572" s="42"/>
      <c r="D1048572" s="42"/>
      <c r="E1048572" s="42"/>
      <c r="F1048572" s="42"/>
      <c r="G1048572" s="131"/>
      <c r="H1048572" s="126"/>
      <c r="I1048572" s="126"/>
      <c r="J1048572" s="126"/>
      <c r="K1048572" s="126"/>
    </row>
    <row r="1048573" spans="2:11" s="119" customFormat="1" ht="13.5" customHeight="1">
      <c r="B1048573" s="42"/>
      <c r="C1048573" s="42"/>
      <c r="D1048573" s="42"/>
      <c r="E1048573" s="42"/>
      <c r="F1048573" s="42"/>
      <c r="G1048573" s="131"/>
      <c r="H1048573" s="126"/>
      <c r="I1048573" s="126"/>
      <c r="J1048573" s="126"/>
      <c r="K1048573" s="126"/>
    </row>
    <row r="1048574" spans="2:11" s="119" customFormat="1" ht="13.5" customHeight="1">
      <c r="B1048574" s="42"/>
      <c r="C1048574" s="42"/>
      <c r="D1048574" s="42"/>
      <c r="E1048574" s="42"/>
      <c r="F1048574" s="42"/>
      <c r="G1048574" s="131"/>
      <c r="H1048574" s="126"/>
      <c r="I1048574" s="126"/>
      <c r="J1048574" s="126"/>
      <c r="K1048574" s="126"/>
    </row>
    <row r="1048575" spans="2:11" s="119" customFormat="1" ht="13.5" customHeight="1">
      <c r="B1048575" s="42"/>
      <c r="C1048575" s="42"/>
      <c r="D1048575" s="42"/>
      <c r="E1048575" s="42"/>
      <c r="F1048575" s="42"/>
      <c r="G1048575" s="131"/>
      <c r="H1048575" s="126"/>
      <c r="I1048575" s="126"/>
      <c r="J1048575" s="126"/>
      <c r="K1048575" s="126"/>
    </row>
    <row r="1048576" spans="2:11" s="119" customFormat="1" ht="13.5" customHeight="1">
      <c r="B1048576" s="42"/>
      <c r="C1048576" s="42"/>
      <c r="D1048576" s="42"/>
      <c r="E1048576" s="42"/>
      <c r="F1048576" s="42"/>
      <c r="G1048576" s="131"/>
      <c r="H1048576" s="126"/>
      <c r="I1048576" s="126"/>
      <c r="J1048576" s="126"/>
      <c r="K1048576" s="126"/>
    </row>
  </sheetData>
  <phoneticPr fontId="1"/>
  <conditionalFormatting sqref="F1:F1048576">
    <cfRule type="containsBlanks" dxfId="3" priority="4">
      <formula>LEN(TRIM(F1))=0</formula>
    </cfRule>
    <cfRule type="duplicateValues" dxfId="2" priority="5"/>
  </conditionalFormatting>
  <dataValidations count="4">
    <dataValidation type="list" allowBlank="1" showInputMessage="1" showErrorMessage="1" sqref="G1" xr:uid="{C9A1F59E-C9E2-4E7C-859D-FA03A83DE50B}">
      <formula1>"freee"</formula1>
    </dataValidation>
    <dataValidation type="list" allowBlank="1" showInputMessage="1" showErrorMessage="1" sqref="H1" xr:uid="{0D7DEAE7-CD6D-402B-9054-E8A02ABB06CA}">
      <formula1>"認証選択,IC,FeliCa"</formula1>
    </dataValidation>
    <dataValidation type="time" imeMode="disabled" allowBlank="1" showInputMessage="1" showErrorMessage="1" sqref="H3:K3 J1:K1" xr:uid="{91B19ED1-45D3-4EB2-8E38-C419BB51248D}">
      <formula1>0</formula1>
      <formula2>0.999305555555556</formula2>
    </dataValidation>
    <dataValidation imeMode="disabled" allowBlank="1" showInputMessage="1" showErrorMessage="1" sqref="C1 E1 G3:G504 E3:E504 M4:M504 U4:W504 O4:S504 H4:K504 C3:C504" xr:uid="{71C6598C-A322-4CA9-97D5-4AE663740D42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79CE-3C8D-4635-970E-73B9FDBC497F}">
  <sheetPr codeName="Sheet1">
    <pageSetUpPr fitToPage="1"/>
  </sheetPr>
  <dimension ref="A1:AU53"/>
  <sheetViews>
    <sheetView showGridLines="0" view="pageBreakPreview" topLeftCell="A7" zoomScaleNormal="100" zoomScaleSheetLayoutView="100" workbookViewId="0">
      <selection activeCell="C2" sqref="C2:D2"/>
    </sheetView>
  </sheetViews>
  <sheetFormatPr defaultColWidth="9" defaultRowHeight="18.75"/>
  <cols>
    <col min="1" max="17" width="2.625" style="64" customWidth="1"/>
    <col min="18" max="18" width="1.625" style="64" customWidth="1"/>
    <col min="19" max="47" width="2.625" style="64" customWidth="1"/>
    <col min="48" max="16384" width="9" style="64"/>
  </cols>
  <sheetData>
    <row r="1" spans="1:47" s="61" customFormat="1" ht="16.5">
      <c r="Y1" s="186" t="s">
        <v>72</v>
      </c>
      <c r="Z1" s="186"/>
      <c r="AA1" s="186"/>
      <c r="AB1" s="186"/>
      <c r="AC1" s="187">
        <f ca="1">TODAY()</f>
        <v>44861</v>
      </c>
      <c r="AD1" s="187"/>
      <c r="AE1" s="187"/>
      <c r="AF1" s="187"/>
      <c r="AG1" s="187"/>
      <c r="AH1" s="187"/>
    </row>
    <row r="2" spans="1:47" s="61" customFormat="1" ht="9.9499999999999993" customHeigh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M2" s="63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47" ht="26.25" customHeight="1">
      <c r="A3" s="188" t="s">
        <v>73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</row>
    <row r="4" spans="1:47" ht="28.5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</row>
    <row r="5" spans="1:47" s="61" customFormat="1" ht="9.9499999999999993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  <c r="M5" s="63"/>
      <c r="N5" s="62"/>
      <c r="O5" s="62"/>
      <c r="P5" s="62"/>
      <c r="Q5" s="62"/>
      <c r="R5" s="62"/>
      <c r="S5" s="62"/>
      <c r="T5" s="62"/>
      <c r="U5" s="62"/>
      <c r="V5" s="62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</row>
    <row r="6" spans="1:47" s="61" customFormat="1" ht="16.5" customHeight="1">
      <c r="A6" s="62" t="s">
        <v>74</v>
      </c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</row>
    <row r="7" spans="1:47" s="61" customFormat="1" ht="9.9499999999999993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3"/>
      <c r="M7" s="63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47" s="61" customFormat="1" ht="28.5" customHeight="1">
      <c r="A8" s="181" t="s">
        <v>235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</row>
    <row r="9" spans="1:47" s="61" customFormat="1" ht="16.5" customHeight="1">
      <c r="A9" s="62" t="s">
        <v>75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</row>
    <row r="10" spans="1:47" s="61" customFormat="1" ht="16.5" customHeight="1">
      <c r="A10" s="62" t="s">
        <v>229</v>
      </c>
    </row>
    <row r="11" spans="1:47" s="61" customFormat="1" ht="16.5" customHeight="1">
      <c r="AF11" s="61" t="s">
        <v>76</v>
      </c>
    </row>
    <row r="12" spans="1:47" s="61" customFormat="1" ht="16.5" customHeight="1">
      <c r="A12" s="67" t="s">
        <v>77</v>
      </c>
      <c r="AU12"/>
    </row>
    <row r="13" spans="1:47" s="61" customFormat="1" ht="16.5" customHeight="1">
      <c r="A13" s="171" t="s">
        <v>78</v>
      </c>
      <c r="B13" s="172"/>
      <c r="C13" s="172"/>
      <c r="D13" s="172"/>
      <c r="E13" s="172"/>
      <c r="F13" s="172"/>
      <c r="G13" s="172"/>
      <c r="H13" s="172"/>
      <c r="I13" s="172"/>
      <c r="J13" s="172"/>
      <c r="K13" s="173"/>
      <c r="L13" s="163" t="s">
        <v>240</v>
      </c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5"/>
    </row>
    <row r="14" spans="1:47" s="61" customFormat="1" ht="16.5" hidden="1" customHeight="1">
      <c r="A14" s="171"/>
      <c r="B14" s="172"/>
      <c r="C14" s="172"/>
      <c r="D14" s="172"/>
      <c r="E14" s="172"/>
      <c r="F14" s="172"/>
      <c r="G14" s="172"/>
      <c r="H14" s="172"/>
      <c r="I14" s="172"/>
      <c r="J14" s="172"/>
      <c r="K14" s="173"/>
      <c r="L14" s="183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5"/>
    </row>
    <row r="15" spans="1:47" s="141" customFormat="1" ht="16.5" customHeight="1">
      <c r="A15" s="190" t="s">
        <v>79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2"/>
      <c r="L15" s="166" t="str">
        <f>作業用!B4</f>
        <v/>
      </c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5"/>
    </row>
    <row r="16" spans="1:47" s="61" customFormat="1" ht="16.5" customHeight="1">
      <c r="A16" s="171" t="s">
        <v>80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3"/>
      <c r="L16" s="163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</row>
    <row r="17" spans="1:34" s="61" customFormat="1" ht="9.9499999999999993" customHeight="1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3"/>
      <c r="M17" s="63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 s="61" customFormat="1" ht="16.5" customHeight="1">
      <c r="A18" s="61" t="s">
        <v>81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3"/>
      <c r="M18" s="63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 s="141" customFormat="1" ht="16.5" customHeight="1">
      <c r="A19" s="142" t="s">
        <v>82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66" t="str">
        <f>LOWER(ASC(作業用!C4))</f>
        <v/>
      </c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5"/>
    </row>
    <row r="20" spans="1:34" s="141" customFormat="1" ht="16.5" customHeight="1">
      <c r="A20" s="142" t="s">
        <v>83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66" t="str">
        <f>ASC(作業用!E4)</f>
        <v/>
      </c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5"/>
    </row>
    <row r="21" spans="1:34" s="141" customFormat="1" ht="16.5" customHeight="1">
      <c r="A21" s="142" t="s">
        <v>84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66" t="str">
        <f>作業用!F4</f>
        <v/>
      </c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5"/>
    </row>
    <row r="22" spans="1:34" s="141" customFormat="1" ht="16.5" customHeight="1">
      <c r="A22" s="144" t="s">
        <v>85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66" t="str">
        <f>ASC(作業用!G4)</f>
        <v/>
      </c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5"/>
    </row>
    <row r="23" spans="1:34" s="141" customFormat="1" ht="16.5" customHeight="1">
      <c r="A23" s="144" t="s">
        <v>86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66" t="str">
        <f>作業用!L4</f>
        <v/>
      </c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46"/>
    </row>
    <row r="24" spans="1:34" s="61" customFormat="1" ht="16.5" customHeight="1">
      <c r="A24" s="70" t="s">
        <v>87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176" t="str">
        <f>ASC(TEXT(IF(作業用!H4="","",作業用!H4),"hh:mm"))</f>
        <v/>
      </c>
      <c r="M24" s="177"/>
      <c r="N24" s="178"/>
      <c r="O24" s="72" t="str">
        <f>IF(L24="","","~")</f>
        <v/>
      </c>
      <c r="P24" s="179" t="str">
        <f>ASC(TEXT(IF(作業用!I4="","",作業用!I4),"hh:mm"))</f>
        <v/>
      </c>
      <c r="Q24" s="180"/>
      <c r="R24" s="180"/>
      <c r="S24" s="73"/>
      <c r="T24" s="73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5"/>
    </row>
    <row r="25" spans="1:34" s="61" customFormat="1" ht="16.5" customHeight="1">
      <c r="A25" s="70" t="s">
        <v>88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176" t="str">
        <f>ASC(TEXT(IF(作業用!J4="","",作業用!J4),"hh:mm"))</f>
        <v/>
      </c>
      <c r="M25" s="177"/>
      <c r="N25" s="177"/>
      <c r="O25" s="72" t="str">
        <f>IF(L25="","","~")</f>
        <v/>
      </c>
      <c r="P25" s="179" t="str">
        <f>ASC(TEXT(IF(作業用!K4="","",作業用!K4),"hh:mm"))</f>
        <v/>
      </c>
      <c r="Q25" s="180"/>
      <c r="R25" s="180"/>
      <c r="S25" s="73"/>
      <c r="T25" s="73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5"/>
    </row>
    <row r="26" spans="1:34" s="61" customFormat="1" ht="9.9499999999999993" customHeight="1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s="61" customFormat="1" ht="16.5" customHeight="1">
      <c r="A27" s="61" t="s">
        <v>89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s="61" customFormat="1" ht="16.5" customHeight="1">
      <c r="A28" s="171"/>
      <c r="B28" s="172"/>
      <c r="C28" s="172"/>
      <c r="D28" s="172"/>
      <c r="E28" s="172"/>
      <c r="F28" s="172"/>
      <c r="G28" s="172"/>
      <c r="H28" s="172"/>
      <c r="I28" s="172"/>
      <c r="J28" s="172"/>
      <c r="K28" s="173"/>
      <c r="L28" s="163" t="s">
        <v>90</v>
      </c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5"/>
    </row>
    <row r="29" spans="1:34" ht="16.5" customHeight="1">
      <c r="A29" s="171" t="s">
        <v>91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3"/>
      <c r="L29" s="163" t="s">
        <v>92</v>
      </c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5"/>
    </row>
    <row r="30" spans="1:34" s="61" customFormat="1" ht="16.5" customHeight="1">
      <c r="A30" s="171" t="s">
        <v>93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3"/>
      <c r="L30" s="166" t="s">
        <v>94</v>
      </c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5"/>
    </row>
    <row r="31" spans="1:34" s="61" customFormat="1" ht="16.5" customHeight="1">
      <c r="A31" s="171" t="s">
        <v>95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3"/>
      <c r="L31" s="163" t="str">
        <f>IF(作業用!N4="","自動（DHCP）",作業用!N4)</f>
        <v>自動（DHCP）</v>
      </c>
      <c r="M31" s="164"/>
      <c r="N31" s="164"/>
      <c r="O31" s="164"/>
      <c r="P31" s="164"/>
      <c r="Q31" s="164"/>
      <c r="R31" s="164"/>
      <c r="S31" s="164"/>
      <c r="T31" s="164"/>
      <c r="U31" s="164"/>
      <c r="V31" s="69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5"/>
    </row>
    <row r="32" spans="1:34" ht="16.5" customHeight="1">
      <c r="A32" s="171" t="s">
        <v>96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3"/>
      <c r="L32" s="163" t="str">
        <f>IF(作業用!O4=0,"",作業用!O4)</f>
        <v/>
      </c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5"/>
    </row>
    <row r="33" spans="1:34" ht="16.5" customHeight="1">
      <c r="A33" s="171" t="s">
        <v>97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3"/>
      <c r="L33" s="163" t="str">
        <f>IF(作業用!P4=0,"",作業用!P4)</f>
        <v/>
      </c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5"/>
    </row>
    <row r="34" spans="1:34" s="61" customFormat="1" ht="16.5" customHeight="1">
      <c r="A34" s="171" t="s">
        <v>98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3"/>
      <c r="L34" s="163" t="str">
        <f>IF(作業用!Q4=0,"",作業用!Q4)</f>
        <v/>
      </c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5"/>
    </row>
    <row r="35" spans="1:34" s="61" customFormat="1" ht="16.5" customHeight="1">
      <c r="A35" s="171" t="s">
        <v>99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3"/>
      <c r="L35" s="163" t="str">
        <f>IF(作業用!R4=0,"",作業用!R4)</f>
        <v/>
      </c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5"/>
    </row>
    <row r="36" spans="1:34" s="61" customFormat="1" ht="16.5" customHeight="1">
      <c r="A36" s="171" t="s">
        <v>100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3"/>
      <c r="L36" s="163" t="str">
        <f>IF(作業用!S4=0,"",作業用!S4)</f>
        <v/>
      </c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5"/>
    </row>
    <row r="37" spans="1:34" s="61" customFormat="1" ht="9.9499999999999993" customHeight="1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 s="61" customFormat="1" ht="16.5" customHeight="1">
      <c r="A38" s="61" t="s">
        <v>101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 ht="16.5" customHeight="1">
      <c r="A39" s="171" t="s">
        <v>102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3"/>
      <c r="L39" s="163" t="str">
        <f>作業用!T4</f>
        <v/>
      </c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5"/>
    </row>
    <row r="40" spans="1:34" s="61" customFormat="1" ht="16.5" customHeight="1">
      <c r="A40" s="171" t="s">
        <v>103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3"/>
      <c r="L40" s="163" t="str">
        <f>IF(作業用!U4=0,"",作業用!U4)</f>
        <v/>
      </c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5"/>
    </row>
    <row r="41" spans="1:34" ht="16.5" customHeight="1">
      <c r="A41" s="68" t="s">
        <v>104</v>
      </c>
      <c r="B41" s="69"/>
      <c r="C41" s="69"/>
      <c r="D41" s="69"/>
      <c r="E41" s="69"/>
      <c r="F41" s="69"/>
      <c r="G41" s="69"/>
      <c r="H41" s="69"/>
      <c r="I41" s="69"/>
      <c r="J41" s="69"/>
      <c r="K41" s="76"/>
      <c r="L41" s="163" t="str">
        <f>IF(作業用!V4=0,"",作業用!V4)</f>
        <v/>
      </c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5"/>
    </row>
    <row r="42" spans="1:34" ht="16.5" customHeight="1">
      <c r="A42" s="68" t="s">
        <v>105</v>
      </c>
      <c r="B42" s="69"/>
      <c r="C42" s="69"/>
      <c r="D42" s="69"/>
      <c r="E42" s="69"/>
      <c r="F42" s="69"/>
      <c r="G42" s="69"/>
      <c r="H42" s="69"/>
      <c r="I42" s="69"/>
      <c r="J42" s="69"/>
      <c r="K42" s="76"/>
      <c r="L42" s="163" t="str">
        <f>IF(作業用!W4=0,"",作業用!W4)</f>
        <v/>
      </c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/>
      <c r="AG42" s="164"/>
      <c r="AH42" s="165"/>
    </row>
    <row r="43" spans="1:34" ht="16.5" customHeight="1">
      <c r="A43" s="68" t="s">
        <v>106</v>
      </c>
      <c r="B43" s="69"/>
      <c r="C43" s="69"/>
      <c r="D43" s="69"/>
      <c r="E43" s="69"/>
      <c r="F43" s="69"/>
      <c r="G43" s="69"/>
      <c r="H43" s="69"/>
      <c r="I43" s="69"/>
      <c r="J43" s="69"/>
      <c r="K43" s="76"/>
      <c r="L43" s="163" t="str">
        <f>IF(作業用!X4=0,"",作業用!X4)</f>
        <v/>
      </c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5"/>
    </row>
    <row r="44" spans="1:34" s="61" customFormat="1" ht="9.9499999999999993" customHeight="1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34" s="61" customFormat="1" ht="16.5" customHeight="1">
      <c r="A45" s="61" t="s">
        <v>107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34" ht="16.5" customHeight="1">
      <c r="A46" s="68" t="s">
        <v>108</v>
      </c>
      <c r="B46" s="69"/>
      <c r="C46" s="69"/>
      <c r="D46" s="69"/>
      <c r="E46" s="69"/>
      <c r="F46" s="69"/>
      <c r="G46" s="69"/>
      <c r="H46" s="69"/>
      <c r="I46" s="69"/>
      <c r="J46" s="69"/>
      <c r="K46" s="76"/>
      <c r="L46" s="166" t="str">
        <f>IF(作業用!Y4=0,"ntp.jst.mfeed.ad.jp",作業用!Y4)</f>
        <v/>
      </c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8"/>
    </row>
    <row r="47" spans="1:34" s="61" customFormat="1" ht="9.9499999999999993" customHeight="1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</row>
    <row r="48" spans="1:34" s="61" customFormat="1" ht="16.5" customHeight="1">
      <c r="A48" s="61" t="s">
        <v>109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</row>
    <row r="49" spans="1:34" ht="16.5" customHeight="1">
      <c r="A49" s="68" t="s">
        <v>110</v>
      </c>
      <c r="B49" s="69"/>
      <c r="C49" s="69"/>
      <c r="D49" s="69"/>
      <c r="E49" s="69"/>
      <c r="F49" s="69"/>
      <c r="G49" s="69"/>
      <c r="H49" s="69"/>
      <c r="I49" s="69"/>
      <c r="J49" s="69"/>
      <c r="K49" s="76"/>
      <c r="L49" s="163" t="str">
        <f>作業用!Z4</f>
        <v/>
      </c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70"/>
    </row>
    <row r="50" spans="1:34" s="61" customFormat="1" ht="9.9499999999999993" customHeight="1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</row>
    <row r="51" spans="1:34" ht="16.5" customHeight="1">
      <c r="A51" s="62"/>
    </row>
    <row r="52" spans="1:34" ht="30.75" customHeight="1">
      <c r="A52" s="181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</row>
    <row r="53" spans="1:34" ht="16.5" customHeight="1">
      <c r="A53" s="61"/>
      <c r="B53" s="62"/>
    </row>
  </sheetData>
  <mergeCells count="59">
    <mergeCell ref="A52:AG52"/>
    <mergeCell ref="A14:K14"/>
    <mergeCell ref="L14:AH14"/>
    <mergeCell ref="Y1:AB1"/>
    <mergeCell ref="AC1:AH1"/>
    <mergeCell ref="A3:AH3"/>
    <mergeCell ref="A13:K13"/>
    <mergeCell ref="L13:AH13"/>
    <mergeCell ref="W4:AH6"/>
    <mergeCell ref="A8:AG8"/>
    <mergeCell ref="L25:N25"/>
    <mergeCell ref="P25:R25"/>
    <mergeCell ref="A15:K15"/>
    <mergeCell ref="L15:AH15"/>
    <mergeCell ref="A16:K16"/>
    <mergeCell ref="L16:AH16"/>
    <mergeCell ref="L19:AH19"/>
    <mergeCell ref="L20:AH20"/>
    <mergeCell ref="L21:AH21"/>
    <mergeCell ref="L22:AH22"/>
    <mergeCell ref="L23:AG23"/>
    <mergeCell ref="L24:N24"/>
    <mergeCell ref="P24:R24"/>
    <mergeCell ref="A28:K28"/>
    <mergeCell ref="L28:V28"/>
    <mergeCell ref="W28:AH28"/>
    <mergeCell ref="A29:K29"/>
    <mergeCell ref="L29:V29"/>
    <mergeCell ref="W29:AH29"/>
    <mergeCell ref="A30:K30"/>
    <mergeCell ref="L30:V30"/>
    <mergeCell ref="W30:AH30"/>
    <mergeCell ref="A31:K31"/>
    <mergeCell ref="L31:U31"/>
    <mergeCell ref="W31:AH31"/>
    <mergeCell ref="A32:K32"/>
    <mergeCell ref="L32:V32"/>
    <mergeCell ref="W32:AH32"/>
    <mergeCell ref="A33:K33"/>
    <mergeCell ref="L33:V33"/>
    <mergeCell ref="W33:AH33"/>
    <mergeCell ref="A40:K40"/>
    <mergeCell ref="L40:AH40"/>
    <mergeCell ref="A34:K34"/>
    <mergeCell ref="L34:V34"/>
    <mergeCell ref="W34:AH34"/>
    <mergeCell ref="A35:K35"/>
    <mergeCell ref="L35:V35"/>
    <mergeCell ref="W35:AH35"/>
    <mergeCell ref="A36:K36"/>
    <mergeCell ref="L36:V36"/>
    <mergeCell ref="W36:AH36"/>
    <mergeCell ref="A39:K39"/>
    <mergeCell ref="L39:AH39"/>
    <mergeCell ref="L41:AH41"/>
    <mergeCell ref="L42:AH42"/>
    <mergeCell ref="L43:AH43"/>
    <mergeCell ref="L46:AH46"/>
    <mergeCell ref="L49:AH49"/>
  </mergeCells>
  <phoneticPr fontId="1"/>
  <dataValidations disablePrompts="1" count="2">
    <dataValidation imeMode="halfAlpha" allowBlank="1" showInputMessage="1" showErrorMessage="1" sqref="L19:AH20" xr:uid="{E57C85CD-6178-4852-B44E-B2E1B520ACC3}"/>
    <dataValidation imeMode="off" allowBlank="1" showInputMessage="1" showErrorMessage="1" sqref="L14" xr:uid="{CA1FEBD7-B19F-4049-A29D-FFEDDEDA9632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E44C-EDA5-4997-BB50-5D3BF8F992CD}">
  <sheetPr codeName="Sheet6">
    <tabColor rgb="FF92D050"/>
  </sheetPr>
  <dimension ref="A1:A61"/>
  <sheetViews>
    <sheetView workbookViewId="0">
      <selection activeCell="C2" sqref="C2:D2"/>
    </sheetView>
  </sheetViews>
  <sheetFormatPr defaultRowHeight="13.5"/>
  <cols>
    <col min="1" max="1" width="75.875" style="79" customWidth="1"/>
  </cols>
  <sheetData>
    <row r="1" spans="1:1">
      <c r="A1" s="79" t="s">
        <v>221</v>
      </c>
    </row>
    <row r="3" spans="1:1">
      <c r="A3" s="79" t="s">
        <v>130</v>
      </c>
    </row>
    <row r="4" spans="1:1">
      <c r="A4" s="79" t="s">
        <v>234</v>
      </c>
    </row>
    <row r="6" spans="1:1">
      <c r="A6" s="79" t="s">
        <v>131</v>
      </c>
    </row>
    <row r="8" spans="1:1">
      <c r="A8" s="79" t="s">
        <v>132</v>
      </c>
    </row>
    <row r="9" spans="1:1">
      <c r="A9" s="79" t="s">
        <v>133</v>
      </c>
    </row>
    <row r="10" spans="1:1">
      <c r="A10" s="79" t="s">
        <v>134</v>
      </c>
    </row>
    <row r="11" spans="1:1">
      <c r="A11" s="79" t="s">
        <v>135</v>
      </c>
    </row>
    <row r="14" spans="1:1">
      <c r="A14" s="79" t="s">
        <v>136</v>
      </c>
    </row>
    <row r="16" spans="1:1">
      <c r="A16" s="79" t="s">
        <v>222</v>
      </c>
    </row>
    <row r="17" spans="1:1">
      <c r="A17" s="159" t="s">
        <v>237</v>
      </c>
    </row>
    <row r="19" spans="1:1" ht="27">
      <c r="A19" s="79" t="s">
        <v>137</v>
      </c>
    </row>
    <row r="20" spans="1:1" ht="40.5">
      <c r="A20" s="80" t="str">
        <f>"server.send.format=?page_id=/fpsgateway/notify_verified&amp;tag_id=[CID]&amp;record_type_code=[STS]&amp;device_type_code="&amp;'ファイル名一覧 出力シート'!D5&amp;"&amp;timerecorder_id="&amp;プロバイダ入力１!C5&amp;"&amp;recording_time=[TIME]&amp;local_timestamp_flag=[TX]&amp;company_code="&amp;プロバイダ入力１!C6</f>
        <v>server.send.format=?page_id=/fpsgateway/notify_verified&amp;tag_id=[CID]&amp;record_type_code=[STS]&amp;device_type_code=20&amp;timerecorder_id=&amp;recording_time=[TIME]&amp;local_timestamp_flag=[TX]&amp;company_code=</v>
      </c>
    </row>
    <row r="23" spans="1:1">
      <c r="A23" s="79" t="s">
        <v>138</v>
      </c>
    </row>
    <row r="25" spans="1:1">
      <c r="A25" s="79" t="s">
        <v>139</v>
      </c>
    </row>
    <row r="26" spans="1:1">
      <c r="A26" s="79" t="s">
        <v>140</v>
      </c>
    </row>
    <row r="27" spans="1:1">
      <c r="A27" s="79" t="s">
        <v>141</v>
      </c>
    </row>
    <row r="28" spans="1:1">
      <c r="A28" s="79" t="s">
        <v>142</v>
      </c>
    </row>
    <row r="29" spans="1:1">
      <c r="A29" s="79" t="s">
        <v>143</v>
      </c>
    </row>
    <row r="30" spans="1:1">
      <c r="A30" s="79" t="s">
        <v>144</v>
      </c>
    </row>
    <row r="31" spans="1:1">
      <c r="A31" s="79" t="s">
        <v>145</v>
      </c>
    </row>
    <row r="32" spans="1:1">
      <c r="A32" s="79" t="s">
        <v>146</v>
      </c>
    </row>
    <row r="33" spans="1:1">
      <c r="A33" s="79" t="s">
        <v>147</v>
      </c>
    </row>
    <row r="34" spans="1:1">
      <c r="A34" s="79" t="s">
        <v>148</v>
      </c>
    </row>
    <row r="37" spans="1:1">
      <c r="A37" s="79" t="s">
        <v>149</v>
      </c>
    </row>
    <row r="39" spans="1:1">
      <c r="A39" s="79" t="s">
        <v>150</v>
      </c>
    </row>
    <row r="40" spans="1:1">
      <c r="A40" s="80" t="str">
        <f>"status.mode="&amp;プロバイダ入力１!C7</f>
        <v>status.mode=2</v>
      </c>
    </row>
    <row r="43" spans="1:1">
      <c r="A43" s="79" t="s">
        <v>151</v>
      </c>
    </row>
    <row r="45" spans="1:1">
      <c r="A45" s="79" t="s">
        <v>152</v>
      </c>
    </row>
    <row r="46" spans="1:1">
      <c r="A46" s="80" t="str">
        <f>"status.auto.term.1="&amp;プロバイダ入力１!C8</f>
        <v>status.auto.term.1=</v>
      </c>
    </row>
    <row r="48" spans="1:1">
      <c r="A48" s="79" t="s">
        <v>153</v>
      </c>
    </row>
    <row r="49" spans="1:1">
      <c r="A49" s="80" t="str">
        <f>"status.auto.term.2="&amp;プロバイダ入力１!C9</f>
        <v>status.auto.term.2=</v>
      </c>
    </row>
    <row r="51" spans="1:1">
      <c r="A51" s="79" t="s">
        <v>154</v>
      </c>
    </row>
    <row r="52" spans="1:1">
      <c r="A52" s="79" t="s">
        <v>155</v>
      </c>
    </row>
    <row r="54" spans="1:1">
      <c r="A54" s="79" t="s">
        <v>156</v>
      </c>
    </row>
    <row r="55" spans="1:1">
      <c r="A55" s="79" t="s">
        <v>157</v>
      </c>
    </row>
    <row r="58" spans="1:1">
      <c r="A58" s="79" t="s">
        <v>158</v>
      </c>
    </row>
    <row r="60" spans="1:1">
      <c r="A60" s="79" t="s">
        <v>159</v>
      </c>
    </row>
    <row r="61" spans="1:1">
      <c r="A61" s="80" t="str">
        <f>"clock.mode="&amp;プロバイダ入力１!C10</f>
        <v>clock.mode=1</v>
      </c>
    </row>
  </sheetData>
  <phoneticPr fontId="1"/>
  <hyperlinks>
    <hyperlink ref="A17" r:id="rId1" display="https://kintaiplus.freee.co.jp/gateway" xr:uid="{767C0EEC-D65B-4506-B0FC-A2FD3B30BAE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627F-6F5C-467D-A5BE-9803A94C1FF8}">
  <sheetPr codeName="Sheet8">
    <tabColor rgb="FF00B0F0"/>
  </sheetPr>
  <dimension ref="A1:A87"/>
  <sheetViews>
    <sheetView zoomScaleNormal="100" workbookViewId="0">
      <selection activeCell="C2" sqref="C2:D2"/>
    </sheetView>
  </sheetViews>
  <sheetFormatPr defaultRowHeight="13.5"/>
  <cols>
    <col min="1" max="1" width="81" bestFit="1" customWidth="1"/>
  </cols>
  <sheetData>
    <row r="1" spans="1:1">
      <c r="A1" t="s">
        <v>129</v>
      </c>
    </row>
    <row r="3" spans="1:1">
      <c r="A3" t="s">
        <v>160</v>
      </c>
    </row>
    <row r="4" spans="1:1">
      <c r="A4" s="79" t="s">
        <v>234</v>
      </c>
    </row>
    <row r="7" spans="1:1">
      <c r="A7" t="s">
        <v>161</v>
      </c>
    </row>
    <row r="9" spans="1:1">
      <c r="A9" t="s">
        <v>162</v>
      </c>
    </row>
    <row r="10" spans="1:1">
      <c r="A10" s="81" t="str">
        <f>"network.lan.ipmode.isdhcp:"&amp;コンテンツ入力!C3</f>
        <v>network.lan.ipmode.isdhcp:1</v>
      </c>
    </row>
    <row r="12" spans="1:1">
      <c r="A12" t="s">
        <v>163</v>
      </c>
    </row>
    <row r="13" spans="1:1">
      <c r="A13" s="81" t="str">
        <f>"network.lan.ipaddr:"&amp;IF(コンテンツ入力!C3="0",コンテンツ入力!C4,"10.0.0.92")</f>
        <v>network.lan.ipaddr:10.0.0.92</v>
      </c>
    </row>
    <row r="15" spans="1:1">
      <c r="A15" t="s">
        <v>164</v>
      </c>
    </row>
    <row r="16" spans="1:1">
      <c r="A16" s="81" t="str">
        <f>"network.lan.subnet:"&amp;IF(コンテンツ入力!C3="0",コンテンツ入力!C5,"255.255.255.0")</f>
        <v>network.lan.subnet:255.255.255.0</v>
      </c>
    </row>
    <row r="18" spans="1:1">
      <c r="A18" t="s">
        <v>165</v>
      </c>
    </row>
    <row r="19" spans="1:1">
      <c r="A19" s="81" t="str">
        <f>"network.lan.gateway:"&amp;IF(コンテンツ入力!C3="0",コンテンツ入力!C6,"10.0.0.1")</f>
        <v>network.lan.gateway:10.0.0.1</v>
      </c>
    </row>
    <row r="21" spans="1:1">
      <c r="A21" t="s">
        <v>166</v>
      </c>
    </row>
    <row r="22" spans="1:1">
      <c r="A22" s="81" t="str">
        <f>"network.lan.dns1:"&amp;IF(コンテンツ入力!C3="0",コンテンツ入力!C7,"")</f>
        <v>network.lan.dns1:</v>
      </c>
    </row>
    <row r="24" spans="1:1">
      <c r="A24" t="s">
        <v>167</v>
      </c>
    </row>
    <row r="25" spans="1:1">
      <c r="A25" s="81" t="str">
        <f>"network.lan.dns2:"&amp;IF(コンテンツ入力!C3="0",コンテンツ入力!C8,"")</f>
        <v>network.lan.dns2:</v>
      </c>
    </row>
    <row r="28" spans="1:1">
      <c r="A28" t="s">
        <v>168</v>
      </c>
    </row>
    <row r="30" spans="1:1">
      <c r="A30" t="s">
        <v>169</v>
      </c>
    </row>
    <row r="31" spans="1:1">
      <c r="A31" t="s">
        <v>239</v>
      </c>
    </row>
    <row r="33" spans="1:1">
      <c r="A33" t="s">
        <v>170</v>
      </c>
    </row>
    <row r="34" spans="1:1">
      <c r="A34" t="s">
        <v>171</v>
      </c>
    </row>
    <row r="36" spans="1:1">
      <c r="A36" t="s">
        <v>172</v>
      </c>
    </row>
    <row r="37" spans="1:1">
      <c r="A37" t="s">
        <v>173</v>
      </c>
    </row>
    <row r="39" spans="1:1">
      <c r="A39" t="s">
        <v>174</v>
      </c>
    </row>
    <row r="40" spans="1:1">
      <c r="A40" t="s">
        <v>175</v>
      </c>
    </row>
    <row r="42" spans="1:1">
      <c r="A42" t="s">
        <v>176</v>
      </c>
    </row>
    <row r="43" spans="1:1">
      <c r="A43" t="s">
        <v>177</v>
      </c>
    </row>
    <row r="45" spans="1:1">
      <c r="A45" t="s">
        <v>162</v>
      </c>
    </row>
    <row r="46" spans="1:1">
      <c r="A46" t="s">
        <v>178</v>
      </c>
    </row>
    <row r="48" spans="1:1">
      <c r="A48" t="s">
        <v>163</v>
      </c>
    </row>
    <row r="49" spans="1:1">
      <c r="A49" t="s">
        <v>179</v>
      </c>
    </row>
    <row r="51" spans="1:1">
      <c r="A51" t="s">
        <v>164</v>
      </c>
    </row>
    <row r="52" spans="1:1">
      <c r="A52" t="s">
        <v>180</v>
      </c>
    </row>
    <row r="54" spans="1:1">
      <c r="A54" t="s">
        <v>165</v>
      </c>
    </row>
    <row r="55" spans="1:1">
      <c r="A55" t="s">
        <v>181</v>
      </c>
    </row>
    <row r="57" spans="1:1">
      <c r="A57" t="s">
        <v>166</v>
      </c>
    </row>
    <row r="58" spans="1:1">
      <c r="A58" t="s">
        <v>223</v>
      </c>
    </row>
    <row r="60" spans="1:1">
      <c r="A60" t="s">
        <v>167</v>
      </c>
    </row>
    <row r="61" spans="1:1">
      <c r="A61" t="s">
        <v>224</v>
      </c>
    </row>
    <row r="63" spans="1:1">
      <c r="A63" t="s">
        <v>182</v>
      </c>
    </row>
    <row r="64" spans="1:1">
      <c r="A64" t="s">
        <v>183</v>
      </c>
    </row>
    <row r="65" spans="1:1">
      <c r="A65" s="81" t="str">
        <f>"network.proxy.enable:"&amp;コンテンツ入力!C10</f>
        <v>network.proxy.enable:0</v>
      </c>
    </row>
    <row r="67" spans="1:1">
      <c r="A67" t="s">
        <v>184</v>
      </c>
    </row>
    <row r="68" spans="1:1">
      <c r="A68" s="81" t="str">
        <f>"network.proxy.domain:"&amp;IF(コンテンツ入力!C10="1",コンテンツ入力!C11,"")</f>
        <v>network.proxy.domain:</v>
      </c>
    </row>
    <row r="70" spans="1:1">
      <c r="A70" t="s">
        <v>185</v>
      </c>
    </row>
    <row r="71" spans="1:1">
      <c r="A71" s="81" t="str">
        <f>"network.proxy.port:"&amp;IF(コンテンツ入力!C10="1",コンテンツ入力!C12,"")</f>
        <v>network.proxy.port:</v>
      </c>
    </row>
    <row r="73" spans="1:1">
      <c r="A73" t="s">
        <v>186</v>
      </c>
    </row>
    <row r="74" spans="1:1">
      <c r="A74" s="81" t="str">
        <f>"network.proxy.user:"&amp;IF(コンテンツ入力!C10="1",コンテンツ入力!C13,"")</f>
        <v>network.proxy.user:</v>
      </c>
    </row>
    <row r="76" spans="1:1">
      <c r="A76" t="s">
        <v>187</v>
      </c>
    </row>
    <row r="77" spans="1:1">
      <c r="A77" s="81" t="str">
        <f>"network.proxy.pass:"&amp;IF(コンテンツ入力!C10="1",コンテンツ入力!C14,"")</f>
        <v>network.proxy.pass:</v>
      </c>
    </row>
    <row r="80" spans="1:1">
      <c r="A80" t="s">
        <v>188</v>
      </c>
    </row>
    <row r="81" spans="1:1">
      <c r="A81" t="s">
        <v>189</v>
      </c>
    </row>
    <row r="82" spans="1:1">
      <c r="A82" s="81" t="str">
        <f>"time.ntp.server:"&amp;コンテンツ入力!C9</f>
        <v>time.ntp.server:</v>
      </c>
    </row>
    <row r="85" spans="1:1">
      <c r="A85" t="s">
        <v>230</v>
      </c>
    </row>
    <row r="86" spans="1:1">
      <c r="A86" t="s">
        <v>231</v>
      </c>
    </row>
    <row r="87" spans="1:1">
      <c r="A87" t="s">
        <v>232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85BF-A470-4FC1-8BA3-EBD99AA5F7BD}">
  <sheetPr codeName="Sheet4"/>
  <dimension ref="A1:N13"/>
  <sheetViews>
    <sheetView showGridLines="0" topLeftCell="C2" workbookViewId="0">
      <selection activeCell="C2" sqref="C2:D2"/>
    </sheetView>
  </sheetViews>
  <sheetFormatPr defaultRowHeight="30.75"/>
  <cols>
    <col min="1" max="1" width="5.875" style="90" hidden="1" customWidth="1"/>
    <col min="2" max="2" width="21" hidden="1" customWidth="1"/>
    <col min="3" max="3" width="44.125" bestFit="1" customWidth="1"/>
    <col min="4" max="4" width="4.25" customWidth="1"/>
    <col min="5" max="5" width="22.25" bestFit="1" customWidth="1"/>
    <col min="6" max="6" width="11.875" hidden="1" customWidth="1"/>
    <col min="14" max="14" width="32.625" customWidth="1"/>
  </cols>
  <sheetData>
    <row r="1" spans="2:14" hidden="1"/>
    <row r="3" spans="2:14" ht="63" customHeight="1">
      <c r="B3" s="82" t="s">
        <v>190</v>
      </c>
      <c r="C3" s="83" t="str">
        <f>G4</f>
        <v>freee</v>
      </c>
      <c r="E3" s="84"/>
      <c r="F3" s="84"/>
      <c r="G3" s="84"/>
      <c r="H3" s="84"/>
      <c r="I3" s="85"/>
      <c r="J3" s="85"/>
      <c r="K3" s="85"/>
      <c r="L3" s="85"/>
      <c r="N3" s="86" t="str">
        <f>C3</f>
        <v>freee</v>
      </c>
    </row>
    <row r="4" spans="2:14" ht="63" customHeight="1">
      <c r="B4" s="82" t="s">
        <v>191</v>
      </c>
      <c r="C4" s="87" t="str">
        <f>設定情報案内!L15&amp;"様"&amp;"_"&amp;設定情報案内!L21&amp;"_"&amp;IF(貼付用!G1="nec","勤革時_PitTouch Pro 設定情報案内","FormStack_PitTouch Pro 設定情報案内")</f>
        <v>様__FormStack_PitTouch Pro 設定情報案内</v>
      </c>
      <c r="E4" s="88" t="s">
        <v>192</v>
      </c>
      <c r="F4" s="89"/>
      <c r="G4" s="193" t="str">
        <f>貼付用!G1</f>
        <v>freee</v>
      </c>
      <c r="H4" s="194"/>
      <c r="I4" s="194"/>
      <c r="J4" s="195"/>
    </row>
    <row r="5" spans="2:14" ht="63" customHeight="1">
      <c r="B5" s="82" t="s">
        <v>193</v>
      </c>
      <c r="C5" s="87" t="str">
        <f>設定情報案内!L15&amp;"様"&amp;"_"&amp;設定情報案内!L21&amp;"_"&amp;IF(貼付用!G1="nec","勤革時_Provider",G4&amp;"_"&amp;G5&amp;"_Provider")</f>
        <v>様__freee_IC_Provider</v>
      </c>
      <c r="D5" s="85">
        <f>IF($G$5="認証選択","",IF($G$5="IC",20,19))</f>
        <v>20</v>
      </c>
      <c r="E5" s="196" t="s">
        <v>194</v>
      </c>
      <c r="F5" s="196"/>
      <c r="G5" s="193" t="str">
        <f>貼付用!H1</f>
        <v>IC</v>
      </c>
      <c r="H5" s="194"/>
      <c r="I5" s="194"/>
      <c r="J5" s="195"/>
    </row>
    <row r="6" spans="2:14" ht="63" customHeight="1">
      <c r="B6" s="82" t="s">
        <v>195</v>
      </c>
      <c r="C6" s="87" t="str">
        <f>設定情報案内!L15&amp;"様"&amp;"_"&amp;設定情報案内!L21&amp;"_"&amp;IF(貼付用!G1="nec","勤革時_content_settings","content_settings")</f>
        <v>様__content_settings</v>
      </c>
    </row>
    <row r="7" spans="2:14" ht="63" customHeight="1"/>
    <row r="8" spans="2:14" ht="71.25" customHeight="1">
      <c r="C8" s="119"/>
      <c r="D8" s="119"/>
    </row>
    <row r="9" spans="2:14" ht="18.75" customHeight="1">
      <c r="C9" s="119"/>
      <c r="D9" s="119"/>
    </row>
    <row r="10" spans="2:14" ht="50.25" customHeight="1">
      <c r="C10" s="119"/>
      <c r="D10" s="119"/>
    </row>
    <row r="11" spans="2:14">
      <c r="C11" s="119"/>
      <c r="D11" s="119"/>
    </row>
    <row r="12" spans="2:14">
      <c r="C12" s="119"/>
      <c r="D12" s="119"/>
    </row>
    <row r="13" spans="2:14">
      <c r="D13" s="119"/>
    </row>
  </sheetData>
  <mergeCells count="3">
    <mergeCell ref="G4:J4"/>
    <mergeCell ref="E5:F5"/>
    <mergeCell ref="G5:J5"/>
  </mergeCells>
  <phoneticPr fontId="1"/>
  <conditionalFormatting sqref="G4:J4">
    <cfRule type="cellIs" dxfId="1" priority="2" operator="equal">
      <formula>"選択してください"</formula>
    </cfRule>
  </conditionalFormatting>
  <conditionalFormatting sqref="G5:J5">
    <cfRule type="cellIs" dxfId="0" priority="1" operator="equal">
      <formula>"選択してください"</formula>
    </cfRule>
  </conditionalFormatting>
  <dataValidations count="1">
    <dataValidation type="list" allowBlank="1" showInputMessage="1" showErrorMessage="1" sqref="G4:J4" xr:uid="{4028A70B-797B-44F1-9310-2C4BB7C822B5}">
      <formula1>"サーバー選択,s2,s3,ja"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D191-3DF7-4AA1-8354-B6508C07F322}">
  <sheetPr codeName="Sheet5"/>
  <dimension ref="A1:AE5"/>
  <sheetViews>
    <sheetView workbookViewId="0">
      <selection activeCell="C2" sqref="C2:D2"/>
    </sheetView>
  </sheetViews>
  <sheetFormatPr defaultColWidth="9" defaultRowHeight="13.5"/>
  <cols>
    <col min="1" max="1" width="23.125" style="91" bestFit="1" customWidth="1"/>
    <col min="2" max="2" width="16.125" style="91" bestFit="1" customWidth="1"/>
    <col min="3" max="4" width="21" style="91" customWidth="1"/>
    <col min="5" max="5" width="11.75" style="91" bestFit="1" customWidth="1"/>
    <col min="6" max="6" width="8.625" style="91" bestFit="1" customWidth="1"/>
    <col min="7" max="7" width="20.375" style="91" bestFit="1" customWidth="1"/>
    <col min="8" max="11" width="22.375" style="91" bestFit="1" customWidth="1"/>
    <col min="12" max="12" width="16.25" style="91" bestFit="1" customWidth="1"/>
    <col min="13" max="13" width="22.75" style="91" bestFit="1" customWidth="1"/>
    <col min="14" max="14" width="20.125" style="91" bestFit="1" customWidth="1"/>
    <col min="15" max="15" width="11.75" style="91" bestFit="1" customWidth="1"/>
    <col min="16" max="16" width="18.5" style="91" bestFit="1" customWidth="1"/>
    <col min="17" max="17" width="35.5" style="91" bestFit="1" customWidth="1"/>
    <col min="18" max="19" width="15.5" style="91" bestFit="1" customWidth="1"/>
    <col min="20" max="22" width="20.5" style="91" bestFit="1" customWidth="1"/>
    <col min="23" max="23" width="17.5" style="91" bestFit="1" customWidth="1"/>
    <col min="24" max="24" width="35.5" style="91" bestFit="1" customWidth="1"/>
    <col min="25" max="25" width="15.5" style="91" bestFit="1" customWidth="1"/>
    <col min="26" max="26" width="16.25" style="91" bestFit="1" customWidth="1"/>
    <col min="27" max="27" width="16.125" style="91" bestFit="1" customWidth="1"/>
    <col min="28" max="28" width="9.625" style="91" bestFit="1" customWidth="1"/>
    <col min="29" max="29" width="9.875" style="91" bestFit="1" customWidth="1"/>
    <col min="30" max="30" width="10.5" style="91" bestFit="1" customWidth="1"/>
    <col min="31" max="31" width="8.625" style="91" bestFit="1" customWidth="1"/>
    <col min="32" max="16384" width="9" style="91"/>
  </cols>
  <sheetData>
    <row r="1" spans="1:31" ht="48.75" customHeight="1"/>
    <row r="2" spans="1:31" s="94" customFormat="1" ht="19.5" thickBot="1">
      <c r="A2" s="92" t="s">
        <v>111</v>
      </c>
      <c r="B2" s="92" t="s">
        <v>112</v>
      </c>
      <c r="C2" s="92" t="s">
        <v>113</v>
      </c>
      <c r="D2" s="93" t="s">
        <v>114</v>
      </c>
      <c r="E2" s="92" t="s">
        <v>0</v>
      </c>
      <c r="F2" s="92" t="s">
        <v>1</v>
      </c>
      <c r="G2" s="92" t="s">
        <v>115</v>
      </c>
      <c r="H2" s="92" t="s">
        <v>52</v>
      </c>
      <c r="I2" s="92" t="s">
        <v>53</v>
      </c>
      <c r="J2" s="92" t="s">
        <v>54</v>
      </c>
      <c r="K2" s="92" t="s">
        <v>55</v>
      </c>
      <c r="L2" s="92" t="s">
        <v>196</v>
      </c>
      <c r="M2" s="92" t="s">
        <v>117</v>
      </c>
      <c r="N2" s="92" t="s">
        <v>118</v>
      </c>
      <c r="O2" s="92" t="s">
        <v>2</v>
      </c>
      <c r="P2" s="92" t="s">
        <v>119</v>
      </c>
      <c r="Q2" s="92" t="s">
        <v>120</v>
      </c>
      <c r="R2" s="92" t="s">
        <v>3</v>
      </c>
      <c r="S2" s="92" t="s">
        <v>4</v>
      </c>
      <c r="T2" s="92" t="s">
        <v>121</v>
      </c>
      <c r="U2" s="92" t="s">
        <v>122</v>
      </c>
      <c r="V2" s="92" t="s">
        <v>123</v>
      </c>
      <c r="W2" s="92" t="s">
        <v>5</v>
      </c>
      <c r="X2" s="92" t="s">
        <v>6</v>
      </c>
      <c r="Y2" s="92" t="s">
        <v>7</v>
      </c>
      <c r="Z2" s="92" t="s">
        <v>58</v>
      </c>
      <c r="AA2" s="92" t="s">
        <v>124</v>
      </c>
      <c r="AB2" s="92" t="s">
        <v>125</v>
      </c>
      <c r="AC2" s="92" t="s">
        <v>126</v>
      </c>
      <c r="AD2" s="92" t="s">
        <v>127</v>
      </c>
      <c r="AE2" s="92" t="s">
        <v>128</v>
      </c>
    </row>
    <row r="3" spans="1:31" s="94" customFormat="1" ht="19.5" hidden="1" thickBot="1">
      <c r="A3" s="95"/>
      <c r="B3" s="95"/>
      <c r="C3" s="95"/>
      <c r="D3" s="96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</row>
    <row r="4" spans="1:31" s="99" customFormat="1" ht="60.75" customHeight="1" thickBot="1">
      <c r="A4" s="97">
        <f>貼付用!A4</f>
        <v>0</v>
      </c>
      <c r="B4" s="97" t="str">
        <f>貼付用!B4</f>
        <v/>
      </c>
      <c r="C4" s="97" t="str">
        <f>貼付用!C4</f>
        <v/>
      </c>
      <c r="D4" s="97">
        <f>貼付用!D4</f>
        <v>0</v>
      </c>
      <c r="E4" s="97" t="str">
        <f>貼付用!E4</f>
        <v/>
      </c>
      <c r="F4" s="97" t="str">
        <f>貼付用!F4</f>
        <v/>
      </c>
      <c r="G4" s="97" t="str">
        <f>貼付用!G4</f>
        <v/>
      </c>
      <c r="H4" s="98" t="str">
        <f>貼付用!H4</f>
        <v/>
      </c>
      <c r="I4" s="98" t="str">
        <f>貼付用!I4</f>
        <v/>
      </c>
      <c r="J4" s="98" t="str">
        <f>貼付用!J4</f>
        <v/>
      </c>
      <c r="K4" s="98" t="str">
        <f>貼付用!K4</f>
        <v/>
      </c>
      <c r="L4" s="97" t="str">
        <f>貼付用!L4</f>
        <v/>
      </c>
      <c r="M4" s="97" t="str">
        <f>貼付用!M4</f>
        <v/>
      </c>
      <c r="N4" s="97" t="str">
        <f>貼付用!N4</f>
        <v/>
      </c>
      <c r="O4" s="97" t="str">
        <f>貼付用!O4</f>
        <v/>
      </c>
      <c r="P4" s="97" t="str">
        <f>貼付用!P4</f>
        <v/>
      </c>
      <c r="Q4" s="97" t="str">
        <f>貼付用!Q4</f>
        <v/>
      </c>
      <c r="R4" s="97" t="str">
        <f>貼付用!R4</f>
        <v/>
      </c>
      <c r="S4" s="97" t="str">
        <f>貼付用!S4</f>
        <v/>
      </c>
      <c r="T4" s="97" t="str">
        <f>貼付用!T4</f>
        <v/>
      </c>
      <c r="U4" s="97" t="str">
        <f>貼付用!U4</f>
        <v/>
      </c>
      <c r="V4" s="97" t="str">
        <f>貼付用!V4</f>
        <v/>
      </c>
      <c r="W4" s="97" t="str">
        <f>貼付用!W4</f>
        <v/>
      </c>
      <c r="X4" s="97" t="str">
        <f>貼付用!X4</f>
        <v/>
      </c>
      <c r="Y4" s="97" t="str">
        <f>貼付用!Y4</f>
        <v/>
      </c>
      <c r="Z4" s="97" t="str">
        <f>貼付用!Z4</f>
        <v/>
      </c>
      <c r="AA4" s="97" t="str">
        <f>貼付用!AA4</f>
        <v/>
      </c>
      <c r="AB4" s="97">
        <f>貼付用!AB4</f>
        <v>0</v>
      </c>
      <c r="AC4" s="97">
        <f>貼付用!AC4</f>
        <v>0</v>
      </c>
      <c r="AD4" s="97">
        <f>貼付用!AD4</f>
        <v>0</v>
      </c>
      <c r="AE4" s="97">
        <f>貼付用!AE4</f>
        <v>0</v>
      </c>
    </row>
    <row r="5" spans="1:31" ht="20.25" customHeight="1">
      <c r="A5" s="100"/>
      <c r="B5" s="100"/>
      <c r="C5" s="100"/>
      <c r="D5" s="100"/>
      <c r="E5" s="100"/>
      <c r="F5" s="101"/>
      <c r="G5" s="101"/>
      <c r="H5" s="101"/>
      <c r="I5" s="101"/>
      <c r="J5" s="101"/>
      <c r="K5" s="101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B6C26-A9A5-4A20-B962-78E94A70DF8F}">
  <sheetPr codeName="Sheet7"/>
  <dimension ref="A1:E10"/>
  <sheetViews>
    <sheetView showGridLines="0" workbookViewId="0">
      <selection activeCell="C2" sqref="C2:D2"/>
    </sheetView>
  </sheetViews>
  <sheetFormatPr defaultRowHeight="42.75" customHeight="1"/>
  <cols>
    <col min="1" max="1" width="6" customWidth="1"/>
    <col min="2" max="2" width="108.625" customWidth="1"/>
    <col min="3" max="3" width="63.25" customWidth="1"/>
    <col min="4" max="4" width="20" hidden="1" customWidth="1"/>
    <col min="5" max="5" width="29.625" customWidth="1"/>
  </cols>
  <sheetData>
    <row r="1" spans="1:5" ht="42.75" customHeight="1">
      <c r="B1" s="102" t="s">
        <v>197</v>
      </c>
      <c r="C1" s="103"/>
    </row>
    <row r="2" spans="1:5" ht="42.75" customHeight="1">
      <c r="A2" s="104"/>
      <c r="B2" s="82" t="s">
        <v>198</v>
      </c>
      <c r="C2" s="82" t="s">
        <v>199</v>
      </c>
      <c r="D2" s="82" t="s">
        <v>200</v>
      </c>
    </row>
    <row r="3" spans="1:5" ht="42.75" customHeight="1">
      <c r="A3" s="104">
        <v>1</v>
      </c>
      <c r="B3" s="105" t="s">
        <v>201</v>
      </c>
      <c r="C3" s="106" t="str">
        <f>'ファイル名一覧 出力シート'!N3</f>
        <v>freee</v>
      </c>
      <c r="D3" s="105"/>
    </row>
    <row r="4" spans="1:5" ht="42.75" customHeight="1">
      <c r="A4" s="104">
        <v>2</v>
      </c>
      <c r="B4" s="105" t="s">
        <v>202</v>
      </c>
      <c r="C4" s="106"/>
      <c r="D4" s="105"/>
    </row>
    <row r="5" spans="1:5" ht="42.75" customHeight="1">
      <c r="A5" s="104">
        <v>3</v>
      </c>
      <c r="B5" s="105" t="s">
        <v>203</v>
      </c>
      <c r="C5" s="107" t="str">
        <f>設定情報案内!L22</f>
        <v/>
      </c>
      <c r="D5" s="105"/>
    </row>
    <row r="6" spans="1:5" ht="42.75" customHeight="1">
      <c r="A6" s="104">
        <v>4</v>
      </c>
      <c r="B6" s="105" t="s">
        <v>204</v>
      </c>
      <c r="C6" s="107" t="str">
        <f>設定情報案内!L19</f>
        <v/>
      </c>
      <c r="D6" s="105"/>
    </row>
    <row r="7" spans="1:5" ht="42.75" customHeight="1">
      <c r="A7" s="104">
        <v>5</v>
      </c>
      <c r="B7" s="105" t="s">
        <v>205</v>
      </c>
      <c r="C7" s="107" t="str">
        <f>IF(設定情報案内!L23="有","6","2")</f>
        <v>2</v>
      </c>
      <c r="D7" s="105"/>
    </row>
    <row r="8" spans="1:5" ht="42.75" customHeight="1">
      <c r="A8" s="104">
        <v>6</v>
      </c>
      <c r="B8" s="105" t="s">
        <v>206</v>
      </c>
      <c r="C8" s="108" t="str">
        <f>IF(設定情報案内!L24="","",CONCATENATE(TEXT(設定情報案内!L24,"hh:mm"),"-",TEXT(設定情報案内!P24,"hh:mm")))</f>
        <v/>
      </c>
      <c r="D8" s="105"/>
      <c r="E8" s="109"/>
    </row>
    <row r="9" spans="1:5" ht="42.75" customHeight="1">
      <c r="A9" s="104">
        <v>7</v>
      </c>
      <c r="B9" s="105" t="s">
        <v>207</v>
      </c>
      <c r="C9" s="108" t="str">
        <f>IF(設定情報案内!L25="","",CONCATENATE(TEXT(設定情報案内!L25,"hh:mm"),"-",TEXT(設定情報案内!P25,"hh:mm")))</f>
        <v/>
      </c>
      <c r="D9" s="105"/>
    </row>
    <row r="10" spans="1:5" ht="42.75" customHeight="1">
      <c r="A10" s="104">
        <v>8</v>
      </c>
      <c r="B10" s="105" t="s">
        <v>208</v>
      </c>
      <c r="C10" s="107" t="str">
        <f>IF(設定情報案内!L49="12時間表記","0","1")</f>
        <v>1</v>
      </c>
      <c r="D10" s="105"/>
    </row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3335BD77FF9314FBE559661D0C8CEE3" ma:contentTypeVersion="14" ma:contentTypeDescription="新しいドキュメントを作成します。" ma:contentTypeScope="" ma:versionID="8faf3f04d3466471696616f69f123dc9">
  <xsd:schema xmlns:xsd="http://www.w3.org/2001/XMLSchema" xmlns:xs="http://www.w3.org/2001/XMLSchema" xmlns:p="http://schemas.microsoft.com/office/2006/metadata/properties" xmlns:ns2="c118c6aa-3e27-42cd-8fd0-025ada9a4e88" xmlns:ns3="0dfbf661-9ad5-43d7-81ec-fb1ad986ad3c" targetNamespace="http://schemas.microsoft.com/office/2006/metadata/properties" ma:root="true" ma:fieldsID="9e1d69a893d1c9b6e7f9222efccc1d29" ns2:_="" ns3:_="">
    <xsd:import namespace="c118c6aa-3e27-42cd-8fd0-025ada9a4e88"/>
    <xsd:import namespace="0dfbf661-9ad5-43d7-81ec-fb1ad986ad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8c6aa-3e27-42cd-8fd0-025ada9a4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a8ad36fc-a471-4dbb-94f5-87340ed7d6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bf661-9ad5-43d7-81ec-fb1ad986ad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202dfd-f6aa-496e-8ec8-38e86592dea4}" ma:internalName="TaxCatchAll" ma:showField="CatchAllData" ma:web="0dfbf661-9ad5-43d7-81ec-fb1ad986ad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307F73-ED35-4E60-B063-4D3CAEFE6ABA}"/>
</file>

<file path=customXml/itemProps2.xml><?xml version="1.0" encoding="utf-8"?>
<ds:datastoreItem xmlns:ds="http://schemas.openxmlformats.org/officeDocument/2006/customXml" ds:itemID="{DAF59777-2145-49B2-BC36-75315869DB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3</vt:i4>
      </vt:variant>
    </vt:vector>
  </HeadingPairs>
  <TitlesOfParts>
    <vt:vector size="13" baseType="lpstr">
      <vt:lpstr>入力フォーム</vt:lpstr>
      <vt:lpstr>登録済データ</vt:lpstr>
      <vt:lpstr>貼付用</vt:lpstr>
      <vt:lpstr>設定情報案内</vt:lpstr>
      <vt:lpstr>プロバイダ出力</vt:lpstr>
      <vt:lpstr>コンテンツ出力</vt:lpstr>
      <vt:lpstr>ファイル名一覧 出力シート</vt:lpstr>
      <vt:lpstr>作業用</vt:lpstr>
      <vt:lpstr>プロバイダ入力１</vt:lpstr>
      <vt:lpstr>コンテンツ入力</vt:lpstr>
      <vt:lpstr>コンテンツ出力!content_settings</vt:lpstr>
      <vt:lpstr>プロバイダ出力!IC_27__Provider</vt:lpstr>
      <vt:lpstr>設定情報案内!Print_Area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佑介</dc:creator>
  <cp:lastModifiedBy>佐々木 嘉子</cp:lastModifiedBy>
  <cp:lastPrinted>2018-07-26T03:00:43Z</cp:lastPrinted>
  <dcterms:created xsi:type="dcterms:W3CDTF">2009-12-03T02:32:41Z</dcterms:created>
  <dcterms:modified xsi:type="dcterms:W3CDTF">2022-10-27T04:49:07Z</dcterms:modified>
</cp:coreProperties>
</file>