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 codeName="{22E68647-3C60-695B-3CA0-4895CD717B8A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kayama-katsuki\Desktop\"/>
    </mc:Choice>
  </mc:AlternateContent>
  <xr:revisionPtr revIDLastSave="0" documentId="13_ncr:1_{5D063A1D-4821-4A72-8A40-BBE28EEF3ED4}" xr6:coauthVersionLast="40" xr6:coauthVersionMax="40" xr10:uidLastSave="{00000000-0000-0000-0000-000000000000}"/>
  <bookViews>
    <workbookView xWindow="0" yWindow="450" windowWidth="20520" windowHeight="9465" tabRatio="662" activeTab="4" xr2:uid="{00000000-000D-0000-FFFF-FFFF00000000}"/>
  </bookViews>
  <sheets>
    <sheet name="変換後データ" sheetId="43" r:id="rId1"/>
    <sheet name="仕訳データ" sheetId="57" state="hidden" r:id="rId2"/>
    <sheet name="変換前データ" sheetId="2" r:id="rId3"/>
    <sheet name="変換設定" sheetId="44" r:id="rId4"/>
    <sheet name="使い方" sheetId="5" r:id="rId5"/>
    <sheet name="詳細設定" sheetId="9" state="hidden" r:id="rId6"/>
    <sheet name="詳細設定の使い方" sheetId="11" state="hidden" r:id="rId7"/>
  </sheets>
  <definedNames>
    <definedName name="_xlnm._FilterDatabase" localSheetId="5" hidden="1">詳細設定!$K$13:$K$74</definedName>
    <definedName name="_xlnm._FilterDatabase" localSheetId="0" hidden="1">変換後データ!$A$1:$G$101</definedName>
    <definedName name="_xlnm._FilterDatabase" localSheetId="3" hidden="1">変換設定!$P$26:$P$36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4" i="9" l="1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9" i="9" l="1"/>
  <c r="H72" i="44" l="1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A18" i="44" l="1"/>
  <c r="A9" i="44"/>
  <c r="A8" i="44"/>
  <c r="A7" i="44"/>
  <c r="A6" i="44"/>
  <c r="A5" i="44"/>
  <c r="A4" i="44"/>
  <c r="A3" i="44"/>
  <c r="I15" i="9" l="1"/>
  <c r="L15" i="9"/>
  <c r="M15" i="9"/>
  <c r="I19" i="9"/>
  <c r="L19" i="9"/>
  <c r="M19" i="9"/>
  <c r="I23" i="9"/>
  <c r="L23" i="9"/>
  <c r="M23" i="9"/>
  <c r="I27" i="9"/>
  <c r="L27" i="9"/>
  <c r="M27" i="9"/>
  <c r="I31" i="9"/>
  <c r="L31" i="9"/>
  <c r="M31" i="9"/>
  <c r="I35" i="9"/>
  <c r="L35" i="9"/>
  <c r="M35" i="9"/>
  <c r="I39" i="9"/>
  <c r="L39" i="9"/>
  <c r="M39" i="9"/>
  <c r="I43" i="9"/>
  <c r="L43" i="9"/>
  <c r="M43" i="9"/>
  <c r="I47" i="9"/>
  <c r="L47" i="9"/>
  <c r="M47" i="9"/>
  <c r="I51" i="9"/>
  <c r="L51" i="9"/>
  <c r="M51" i="9"/>
  <c r="I55" i="9"/>
  <c r="L55" i="9"/>
  <c r="M55" i="9"/>
  <c r="I59" i="9"/>
  <c r="L59" i="9"/>
  <c r="M59" i="9"/>
  <c r="I63" i="9"/>
  <c r="L63" i="9"/>
  <c r="M63" i="9"/>
  <c r="I67" i="9"/>
  <c r="L67" i="9"/>
  <c r="M67" i="9"/>
  <c r="I71" i="9"/>
  <c r="L71" i="9"/>
  <c r="M71" i="9"/>
  <c r="I16" i="9"/>
  <c r="M16" i="9"/>
  <c r="L16" i="9"/>
  <c r="I20" i="9"/>
  <c r="M20" i="9"/>
  <c r="L20" i="9"/>
  <c r="I24" i="9"/>
  <c r="L24" i="9"/>
  <c r="M24" i="9"/>
  <c r="I28" i="9"/>
  <c r="L28" i="9"/>
  <c r="M28" i="9"/>
  <c r="I32" i="9"/>
  <c r="M32" i="9"/>
  <c r="L32" i="9"/>
  <c r="I36" i="9"/>
  <c r="M36" i="9"/>
  <c r="L36" i="9"/>
  <c r="I40" i="9"/>
  <c r="M40" i="9"/>
  <c r="L40" i="9"/>
  <c r="I44" i="9"/>
  <c r="M44" i="9"/>
  <c r="L44" i="9"/>
  <c r="I48" i="9"/>
  <c r="M48" i="9"/>
  <c r="L48" i="9"/>
  <c r="I52" i="9"/>
  <c r="M52" i="9"/>
  <c r="L52" i="9"/>
  <c r="I56" i="9"/>
  <c r="M56" i="9"/>
  <c r="L56" i="9"/>
  <c r="I60" i="9"/>
  <c r="M60" i="9"/>
  <c r="L60" i="9"/>
  <c r="I64" i="9"/>
  <c r="M64" i="9"/>
  <c r="L64" i="9"/>
  <c r="I68" i="9"/>
  <c r="M68" i="9"/>
  <c r="L68" i="9"/>
  <c r="I72" i="9"/>
  <c r="M72" i="9"/>
  <c r="L72" i="9"/>
  <c r="J17" i="9"/>
  <c r="L17" i="9"/>
  <c r="M17" i="9"/>
  <c r="I21" i="9"/>
  <c r="L21" i="9"/>
  <c r="M21" i="9"/>
  <c r="J25" i="9"/>
  <c r="L25" i="9"/>
  <c r="M25" i="9"/>
  <c r="J29" i="9"/>
  <c r="L29" i="9"/>
  <c r="M29" i="9"/>
  <c r="I33" i="9"/>
  <c r="L33" i="9"/>
  <c r="M33" i="9"/>
  <c r="J37" i="9"/>
  <c r="L37" i="9"/>
  <c r="M37" i="9"/>
  <c r="J41" i="9"/>
  <c r="L41" i="9"/>
  <c r="M41" i="9"/>
  <c r="I45" i="9"/>
  <c r="L45" i="9"/>
  <c r="M45" i="9"/>
  <c r="J49" i="9"/>
  <c r="L49" i="9"/>
  <c r="M49" i="9"/>
  <c r="J53" i="9"/>
  <c r="L53" i="9"/>
  <c r="M53" i="9"/>
  <c r="I57" i="9"/>
  <c r="L57" i="9"/>
  <c r="M57" i="9"/>
  <c r="J61" i="9"/>
  <c r="L61" i="9"/>
  <c r="M61" i="9"/>
  <c r="J65" i="9"/>
  <c r="L65" i="9"/>
  <c r="M65" i="9"/>
  <c r="J69" i="9"/>
  <c r="L69" i="9"/>
  <c r="M69" i="9"/>
  <c r="J73" i="9"/>
  <c r="L73" i="9"/>
  <c r="M73" i="9"/>
  <c r="J14" i="9"/>
  <c r="L14" i="9"/>
  <c r="M14" i="9"/>
  <c r="J18" i="9"/>
  <c r="L18" i="9"/>
  <c r="M18" i="9"/>
  <c r="J22" i="9"/>
  <c r="M22" i="9"/>
  <c r="L22" i="9"/>
  <c r="J26" i="9"/>
  <c r="M26" i="9"/>
  <c r="L26" i="9"/>
  <c r="J30" i="9"/>
  <c r="M30" i="9"/>
  <c r="L30" i="9"/>
  <c r="J34" i="9"/>
  <c r="L34" i="9"/>
  <c r="M34" i="9"/>
  <c r="J38" i="9"/>
  <c r="M38" i="9"/>
  <c r="L38" i="9"/>
  <c r="J42" i="9"/>
  <c r="M42" i="9"/>
  <c r="L42" i="9"/>
  <c r="J46" i="9"/>
  <c r="M46" i="9"/>
  <c r="L46" i="9"/>
  <c r="J50" i="9"/>
  <c r="M50" i="9"/>
  <c r="L50" i="9"/>
  <c r="J54" i="9"/>
  <c r="M54" i="9"/>
  <c r="L54" i="9"/>
  <c r="J58" i="9"/>
  <c r="M58" i="9"/>
  <c r="L58" i="9"/>
  <c r="J62" i="9"/>
  <c r="M62" i="9"/>
  <c r="L62" i="9"/>
  <c r="J66" i="9"/>
  <c r="M66" i="9"/>
  <c r="L66" i="9"/>
  <c r="J70" i="9"/>
  <c r="M70" i="9"/>
  <c r="L70" i="9"/>
  <c r="J74" i="9"/>
  <c r="M74" i="9"/>
  <c r="L74" i="9"/>
  <c r="J28" i="9"/>
  <c r="J44" i="9"/>
  <c r="J60" i="9"/>
  <c r="J19" i="9"/>
  <c r="J35" i="9"/>
  <c r="J51" i="9"/>
  <c r="J67" i="9"/>
  <c r="J20" i="9"/>
  <c r="J36" i="9"/>
  <c r="J52" i="9"/>
  <c r="J68" i="9"/>
  <c r="J27" i="9"/>
  <c r="J43" i="9"/>
  <c r="J59" i="9"/>
  <c r="J15" i="9"/>
  <c r="J23" i="9"/>
  <c r="J31" i="9"/>
  <c r="J39" i="9"/>
  <c r="J47" i="9"/>
  <c r="J55" i="9"/>
  <c r="J63" i="9"/>
  <c r="J71" i="9"/>
  <c r="J16" i="9"/>
  <c r="J24" i="9"/>
  <c r="J32" i="9"/>
  <c r="J40" i="9"/>
  <c r="J48" i="9"/>
  <c r="J56" i="9"/>
  <c r="J64" i="9"/>
  <c r="J72" i="9"/>
  <c r="I29" i="9"/>
  <c r="I41" i="9"/>
  <c r="I53" i="9"/>
  <c r="I65" i="9"/>
  <c r="I26" i="9"/>
  <c r="I38" i="9"/>
  <c r="I46" i="9"/>
  <c r="I54" i="9"/>
  <c r="I62" i="9"/>
  <c r="I70" i="9"/>
  <c r="I74" i="9"/>
  <c r="I17" i="9"/>
  <c r="I25" i="9"/>
  <c r="I37" i="9"/>
  <c r="I49" i="9"/>
  <c r="I61" i="9"/>
  <c r="I69" i="9"/>
  <c r="I73" i="9"/>
  <c r="I34" i="9"/>
  <c r="I14" i="9"/>
  <c r="J21" i="9"/>
  <c r="J33" i="9"/>
  <c r="J45" i="9"/>
  <c r="J57" i="9"/>
  <c r="I18" i="9"/>
  <c r="I22" i="9"/>
  <c r="I30" i="9"/>
  <c r="I42" i="9"/>
  <c r="I50" i="9"/>
  <c r="I58" i="9"/>
  <c r="I66" i="9"/>
  <c r="A4" i="9" l="1"/>
  <c r="A1" i="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freee</author>
  </authors>
  <commentList>
    <comment ref="B3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年月日または日付のみ
（「変換前データ」シートの見出し列・見出し行でも同様です）
例：2016-11-21（年月日）, 21（日付）</t>
        </r>
      </text>
    </comment>
    <comment ref="D3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文字列として記入します
例：2016-11-21</t>
        </r>
      </text>
    </comment>
    <comment ref="D4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文字列として記入します
例：2016-11-21</t>
        </r>
      </text>
    </comment>
    <comment ref="B9" authorId="0" shapeId="0" xr:uid="{00000000-0006-0000-0300-000004000000}">
      <text>
        <r>
          <rPr>
            <sz val="9"/>
            <color indexed="81"/>
            <rFont val="MS P ゴシック"/>
            <family val="3"/>
            <charset val="128"/>
          </rPr>
          <t>（複数指定可）
複数入力する場合、</t>
        </r>
        <r>
          <rPr>
            <b/>
            <sz val="9"/>
            <color indexed="81"/>
            <rFont val="MS P ゴシック"/>
            <family val="3"/>
            <charset val="128"/>
          </rPr>
          <t>左から順番に使用</t>
        </r>
        <r>
          <rPr>
            <sz val="9"/>
            <color indexed="81"/>
            <rFont val="MS P ゴシック"/>
            <family val="3"/>
            <charset val="128"/>
          </rPr>
          <t>してください</t>
        </r>
      </text>
    </comment>
    <comment ref="F15" authorId="0" shapeId="0" xr:uid="{00000000-0006-0000-0300-000005000000}">
      <text>
        <r>
          <rPr>
            <sz val="9"/>
            <color indexed="81"/>
            <rFont val="MS P ゴシック"/>
            <family val="3"/>
            <charset val="128"/>
          </rPr>
          <t>決済の情報（クレジットカード販売分など）や、未収金の発生やその精算の情報等が含まれる場合</t>
        </r>
      </text>
    </comment>
    <comment ref="C20" authorId="0" shapeId="0" xr:uid="{00000000-0006-0000-0300-000006000000}">
      <text>
        <r>
          <rPr>
            <sz val="9"/>
            <color indexed="81"/>
            <rFont val="MS P ゴシック"/>
            <family val="3"/>
            <charset val="128"/>
          </rPr>
          <t>下表で指定がないものへ
適用します</t>
        </r>
      </text>
    </comment>
    <comment ref="C21" authorId="0" shapeId="0" xr:uid="{00000000-0006-0000-0300-000007000000}">
      <text>
        <r>
          <rPr>
            <sz val="9"/>
            <color indexed="81"/>
            <rFont val="MS P ゴシック"/>
            <family val="3"/>
            <charset val="128"/>
          </rPr>
          <t>下表で指定がないものへ
適用します</t>
        </r>
      </text>
    </comment>
    <comment ref="C23" authorId="0" shapeId="0" xr:uid="{00000000-0006-0000-0300-000008000000}">
      <text>
        <r>
          <rPr>
            <sz val="9"/>
            <color indexed="81"/>
            <rFont val="MS P ゴシック"/>
            <family val="3"/>
            <charset val="128"/>
          </rPr>
          <t>freeeに登録済みの勘定科目名を用いてください</t>
        </r>
      </text>
    </comment>
    <comment ref="H26" authorId="0" shapeId="0" xr:uid="{00000000-0006-0000-0300-000009000000}">
      <text>
        <r>
          <rPr>
            <sz val="9"/>
            <color indexed="81"/>
            <rFont val="MS P ゴシック"/>
            <family val="3"/>
            <charset val="128"/>
          </rPr>
          <t>項目名が「変換前データ」シートに記載されているものと一致しているか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freee</author>
  </authors>
  <commentList>
    <comment ref="C10" authorId="0" shapeId="0" xr:uid="{00000000-0006-0000-0500-000001000000}">
      <text>
        <r>
          <rPr>
            <sz val="9"/>
            <color indexed="81"/>
            <rFont val="MS P ゴシック"/>
            <family val="3"/>
            <charset val="128"/>
          </rPr>
          <t>「決済内訳」の処理パターンを用いている場合、
下表にて指定のない金額分ではこの口座が適用されます。</t>
        </r>
      </text>
    </comment>
    <comment ref="B12" authorId="0" shapeId="0" xr:uid="{00000000-0006-0000-0500-000002000000}">
      <text>
        <r>
          <rPr>
            <sz val="9"/>
            <color indexed="81"/>
            <rFont val="MS P ゴシック"/>
            <family val="3"/>
            <charset val="128"/>
          </rPr>
          <t>「変換前データ」シート上における項目名</t>
        </r>
      </text>
    </comment>
    <comment ref="C12" authorId="0" shapeId="0" xr:uid="{00000000-0006-0000-0500-000003000000}">
      <text>
        <r>
          <rPr>
            <sz val="9"/>
            <color indexed="81"/>
            <rFont val="MS P ゴシック"/>
            <family val="3"/>
            <charset val="128"/>
          </rPr>
          <t>６種類から選択します。
処理内容は、「詳細設定の使い方」シートで確認してください。</t>
        </r>
      </text>
    </comment>
    <comment ref="K13" authorId="0" shapeId="0" xr:uid="{00000000-0006-0000-0500-000004000000}">
      <text>
        <r>
          <rPr>
            <sz val="9"/>
            <color indexed="81"/>
            <rFont val="MS P ゴシック"/>
            <family val="3"/>
            <charset val="128"/>
          </rPr>
          <t>項目名が「変換前データ」シートに記載されているものと一致しているか</t>
        </r>
      </text>
    </comment>
  </commentList>
</comments>
</file>

<file path=xl/sharedStrings.xml><?xml version="1.0" encoding="utf-8"?>
<sst xmlns="http://schemas.openxmlformats.org/spreadsheetml/2006/main" count="218" uniqueCount="167">
  <si>
    <t>値</t>
    <rPh sb="0" eb="1">
      <t>チ</t>
    </rPh>
    <phoneticPr fontId="2"/>
  </si>
  <si>
    <t>指定しない</t>
  </si>
  <si>
    <t>一括で値を指定する</t>
  </si>
  <si>
    <t>見出し行の値を用いる</t>
  </si>
  <si>
    <r>
      <rPr>
        <sz val="10"/>
        <color rgb="FF000000"/>
        <rFont val="游ゴシック"/>
        <family val="3"/>
        <charset val="128"/>
      </rPr>
      <t>具体的には、①売上が種類別・日付別に記載されているデータ、②売上が種類別・部門別に記載されているデータ等、</t>
    </r>
    <rPh sb="0" eb="3">
      <t>グタイテキ</t>
    </rPh>
    <rPh sb="7" eb="9">
      <t>ウリアゲ</t>
    </rPh>
    <rPh sb="10" eb="12">
      <t>シュルイ</t>
    </rPh>
    <rPh sb="12" eb="13">
      <t>ベツ</t>
    </rPh>
    <rPh sb="14" eb="16">
      <t>ヒヅケ</t>
    </rPh>
    <rPh sb="16" eb="17">
      <t>ベツ</t>
    </rPh>
    <rPh sb="18" eb="20">
      <t>キサイ</t>
    </rPh>
    <rPh sb="37" eb="39">
      <t>ブモン</t>
    </rPh>
    <phoneticPr fontId="2"/>
  </si>
  <si>
    <r>
      <rPr>
        <sz val="10"/>
        <color theme="1"/>
        <rFont val="游ゴシック"/>
        <family val="3"/>
        <charset val="128"/>
      </rPr>
      <t>支払期日</t>
    </r>
  </si>
  <si>
    <r>
      <rPr>
        <sz val="10"/>
        <color theme="1"/>
        <rFont val="游ゴシック"/>
        <family val="2"/>
        <charset val="128"/>
      </rPr>
      <t>取引先</t>
    </r>
  </si>
  <si>
    <r>
      <rPr>
        <sz val="10"/>
        <color theme="1"/>
        <rFont val="游ゴシック"/>
        <family val="2"/>
        <charset val="128"/>
      </rPr>
      <t>備考</t>
    </r>
  </si>
  <si>
    <r>
      <rPr>
        <sz val="10"/>
        <color theme="1"/>
        <rFont val="游ゴシック"/>
        <family val="2"/>
        <charset val="128"/>
      </rPr>
      <t>品目</t>
    </r>
  </si>
  <si>
    <t>このファイルを用いて、freeeのExcelインポート向けにデータ形式の変換を行うことができます。</t>
    <rPh sb="7" eb="8">
      <t>モチ</t>
    </rPh>
    <phoneticPr fontId="9"/>
  </si>
  <si>
    <t>見出し列の値を用いる</t>
  </si>
  <si>
    <r>
      <t>1</t>
    </r>
    <r>
      <rPr>
        <sz val="10"/>
        <color rgb="FF000000"/>
        <rFont val="游ゴシック"/>
        <family val="3"/>
        <charset val="128"/>
      </rPr>
      <t>行に複数の売上データが含まれるものが対象です。それらをインポート可能な</t>
    </r>
    <r>
      <rPr>
        <b/>
        <sz val="10"/>
        <color rgb="FF000000"/>
        <rFont val="Arial"/>
        <family val="2"/>
      </rPr>
      <t>1</t>
    </r>
    <r>
      <rPr>
        <b/>
        <sz val="10"/>
        <color rgb="FF000000"/>
        <rFont val="游ゴシック"/>
        <family val="3"/>
        <charset val="128"/>
      </rPr>
      <t>行毎のデータに変換</t>
    </r>
    <r>
      <rPr>
        <sz val="10"/>
        <color rgb="FF000000"/>
        <rFont val="游ゴシック"/>
        <family val="3"/>
        <charset val="128"/>
      </rPr>
      <t>します。</t>
    </r>
    <rPh sb="1" eb="2">
      <t>ギョウ</t>
    </rPh>
    <rPh sb="3" eb="5">
      <t>フクスウ</t>
    </rPh>
    <rPh sb="6" eb="8">
      <t>ウリアゲ</t>
    </rPh>
    <rPh sb="12" eb="13">
      <t>フク</t>
    </rPh>
    <rPh sb="19" eb="21">
      <t>タイショウ</t>
    </rPh>
    <rPh sb="33" eb="35">
      <t>カノウ</t>
    </rPh>
    <rPh sb="37" eb="38">
      <t>ギョウ</t>
    </rPh>
    <rPh sb="38" eb="39">
      <t>ゴト</t>
    </rPh>
    <rPh sb="44" eb="46">
      <t>ヘンカン</t>
    </rPh>
    <phoneticPr fontId="2"/>
  </si>
  <si>
    <t>見出し行の値（年月日表記）を用いる</t>
    <rPh sb="7" eb="10">
      <t>ネンガッピ</t>
    </rPh>
    <rPh sb="10" eb="12">
      <t>ヒョウキ</t>
    </rPh>
    <phoneticPr fontId="2"/>
  </si>
  <si>
    <t>見出し列の値（年月日表記）を用いる</t>
    <rPh sb="7" eb="10">
      <t>ネンガッピ</t>
    </rPh>
    <rPh sb="10" eb="12">
      <t>ヒョウキ</t>
    </rPh>
    <phoneticPr fontId="2"/>
  </si>
  <si>
    <t>見出し行の値（日付表記）を用いる</t>
    <rPh sb="7" eb="9">
      <t>ヒヅケ</t>
    </rPh>
    <rPh sb="9" eb="11">
      <t>ヒョウキ</t>
    </rPh>
    <rPh sb="10" eb="11">
      <t>ネンピョウ</t>
    </rPh>
    <phoneticPr fontId="2"/>
  </si>
  <si>
    <t>見出し列の値（日付表記）を用いる</t>
    <rPh sb="7" eb="9">
      <t>ヒヅケ</t>
    </rPh>
    <rPh sb="9" eb="11">
      <t>ヒョウキ</t>
    </rPh>
    <phoneticPr fontId="2"/>
  </si>
  <si>
    <r>
      <rPr>
        <b/>
        <sz val="9"/>
        <color theme="1"/>
        <rFont val="游ゴシック"/>
        <family val="3"/>
        <charset val="128"/>
      </rPr>
      <t>項目</t>
    </r>
    <rPh sb="0" eb="2">
      <t>コウモク</t>
    </rPh>
    <phoneticPr fontId="2"/>
  </si>
  <si>
    <r>
      <rPr>
        <b/>
        <sz val="9"/>
        <color theme="1"/>
        <rFont val="游ゴシック"/>
        <family val="3"/>
        <charset val="128"/>
      </rPr>
      <t>変換設定</t>
    </r>
    <rPh sb="0" eb="2">
      <t>ヘンカン</t>
    </rPh>
    <rPh sb="2" eb="4">
      <t>セッテイ</t>
    </rPh>
    <phoneticPr fontId="2"/>
  </si>
  <si>
    <t>2016</t>
    <phoneticPr fontId="2"/>
  </si>
  <si>
    <t>※値は一括指定の場合にのみ指定します</t>
    <rPh sb="1" eb="2">
      <t>アタイ</t>
    </rPh>
    <rPh sb="3" eb="5">
      <t>イッカツ</t>
    </rPh>
    <rPh sb="5" eb="7">
      <t>シテイ</t>
    </rPh>
    <rPh sb="8" eb="10">
      <t>バアイ</t>
    </rPh>
    <rPh sb="13" eb="15">
      <t>シテイ</t>
    </rPh>
    <phoneticPr fontId="2"/>
  </si>
  <si>
    <r>
      <t xml:space="preserve">値2
</t>
    </r>
    <r>
      <rPr>
        <b/>
        <sz val="8"/>
        <color rgb="FF000000"/>
        <rFont val="游ゴシック"/>
        <family val="3"/>
        <charset val="128"/>
      </rPr>
      <t>（メモタグのみ）</t>
    </r>
    <rPh sb="0" eb="1">
      <t>チ</t>
    </rPh>
    <phoneticPr fontId="2"/>
  </si>
  <si>
    <r>
      <t xml:space="preserve">値3
</t>
    </r>
    <r>
      <rPr>
        <b/>
        <sz val="8"/>
        <color rgb="FF000000"/>
        <rFont val="游ゴシック"/>
        <family val="3"/>
        <charset val="128"/>
      </rPr>
      <t>（メモタグのみ）</t>
    </r>
    <rPh sb="0" eb="1">
      <t>チ</t>
    </rPh>
    <phoneticPr fontId="2"/>
  </si>
  <si>
    <r>
      <t xml:space="preserve">値4
</t>
    </r>
    <r>
      <rPr>
        <b/>
        <sz val="8"/>
        <color rgb="FF000000"/>
        <rFont val="游ゴシック"/>
        <family val="3"/>
        <charset val="128"/>
      </rPr>
      <t>（メモタグのみ）</t>
    </r>
    <rPh sb="0" eb="1">
      <t>チ</t>
    </rPh>
    <phoneticPr fontId="2"/>
  </si>
  <si>
    <t>※日付または金額が空欄の場合、「変換前データ」シートの当該セルはデータの変換対象とはなりません。</t>
    <rPh sb="1" eb="3">
      <t>ヒヅケ</t>
    </rPh>
    <rPh sb="6" eb="8">
      <t>キンガク</t>
    </rPh>
    <rPh sb="9" eb="11">
      <t>クウラン</t>
    </rPh>
    <rPh sb="12" eb="14">
      <t>バアイ</t>
    </rPh>
    <rPh sb="27" eb="29">
      <t>トウガイ</t>
    </rPh>
    <rPh sb="36" eb="38">
      <t>ヘンカン</t>
    </rPh>
    <rPh sb="38" eb="40">
      <t>タイショウ</t>
    </rPh>
    <phoneticPr fontId="2"/>
  </si>
  <si>
    <t>（見出し列・見出し行のいずれかが空欄の場合、正しく取り込まれません）</t>
    <rPh sb="16" eb="18">
      <t>クウラン</t>
    </rPh>
    <rPh sb="19" eb="21">
      <t>バアイ</t>
    </rPh>
    <rPh sb="22" eb="23">
      <t>タダ</t>
    </rPh>
    <rPh sb="25" eb="26">
      <t>ト</t>
    </rPh>
    <rPh sb="27" eb="28">
      <t>コ</t>
    </rPh>
    <phoneticPr fontId="2"/>
  </si>
  <si>
    <t>備考</t>
    <rPh sb="0" eb="2">
      <t>ビコウ</t>
    </rPh>
    <phoneticPr fontId="2"/>
  </si>
  <si>
    <t>番号</t>
    <rPh sb="0" eb="2">
      <t>バンゴウ</t>
    </rPh>
    <phoneticPr fontId="2"/>
  </si>
  <si>
    <t>選択肢</t>
    <rPh sb="0" eb="3">
      <t>センタクシ</t>
    </rPh>
    <phoneticPr fontId="2"/>
  </si>
  <si>
    <t>品目</t>
    <rPh sb="0" eb="2">
      <t>ヒンモク</t>
    </rPh>
    <phoneticPr fontId="2"/>
  </si>
  <si>
    <t>勘定科目</t>
    <rPh sb="0" eb="4">
      <t>カンジョウカモク</t>
    </rPh>
    <phoneticPr fontId="2"/>
  </si>
  <si>
    <t>社保窓口収入</t>
  </si>
  <si>
    <t>国保窓口収入</t>
  </si>
  <si>
    <t>後期高齢者窓口収入</t>
  </si>
  <si>
    <t>社保保険診療収入</t>
  </si>
  <si>
    <t>国保保険診療収入</t>
  </si>
  <si>
    <r>
      <rPr>
        <sz val="10"/>
        <rFont val="ＭＳ Ｐゴシック"/>
        <family val="3"/>
        <charset val="128"/>
      </rPr>
      <t>自由診療収入</t>
    </r>
    <rPh sb="0" eb="2">
      <t>ジユウ</t>
    </rPh>
    <rPh sb="2" eb="4">
      <t>シンリョウ</t>
    </rPh>
    <rPh sb="4" eb="6">
      <t>シュウニュウ</t>
    </rPh>
    <phoneticPr fontId="2"/>
  </si>
  <si>
    <r>
      <rPr>
        <sz val="10"/>
        <rFont val="ＭＳ Ｐゴシック"/>
        <family val="3"/>
        <charset val="128"/>
      </rPr>
      <t>労災診療収入</t>
    </r>
    <rPh sb="0" eb="2">
      <t>ロウサイ</t>
    </rPh>
    <rPh sb="2" eb="4">
      <t>シンリョウ</t>
    </rPh>
    <rPh sb="4" eb="6">
      <t>シュウニュウ</t>
    </rPh>
    <phoneticPr fontId="2"/>
  </si>
  <si>
    <r>
      <rPr>
        <sz val="10"/>
        <color rgb="FF000000"/>
        <rFont val="ＭＳ Ｐゴシック"/>
        <family val="3"/>
        <charset val="128"/>
      </rPr>
      <t>自賠責診療収入</t>
    </r>
    <rPh sb="0" eb="3">
      <t>ジバイセキ</t>
    </rPh>
    <rPh sb="3" eb="5">
      <t>シンリョウ</t>
    </rPh>
    <rPh sb="5" eb="7">
      <t>シュウニュウ</t>
    </rPh>
    <phoneticPr fontId="2"/>
  </si>
  <si>
    <r>
      <rPr>
        <sz val="10"/>
        <color rgb="FF000000"/>
        <rFont val="ＭＳ Ｐゴシック"/>
        <family val="3"/>
        <charset val="128"/>
      </rPr>
      <t>公害医療収入</t>
    </r>
    <rPh sb="0" eb="2">
      <t>コウガイ</t>
    </rPh>
    <rPh sb="2" eb="4">
      <t>イリョウ</t>
    </rPh>
    <rPh sb="4" eb="6">
      <t>シュウニュウ</t>
    </rPh>
    <phoneticPr fontId="2"/>
  </si>
  <si>
    <t>自由診療収益</t>
  </si>
  <si>
    <t>税区分</t>
    <rPh sb="0" eb="1">
      <t>ゼイ</t>
    </rPh>
    <rPh sb="1" eb="3">
      <t>クブン</t>
    </rPh>
    <phoneticPr fontId="2"/>
  </si>
  <si>
    <t>非課売上</t>
    <rPh sb="0" eb="1">
      <t>ヒ</t>
    </rPh>
    <rPh sb="1" eb="2">
      <t>カ</t>
    </rPh>
    <rPh sb="2" eb="4">
      <t>ウリアゲ</t>
    </rPh>
    <phoneticPr fontId="2"/>
  </si>
  <si>
    <t>勘定科目・税区分設定を</t>
    <phoneticPr fontId="2"/>
  </si>
  <si>
    <t>課税売上8%</t>
    <rPh sb="0" eb="2">
      <t>カゼイ</t>
    </rPh>
    <rPh sb="2" eb="4">
      <t>ウリアゲ</t>
    </rPh>
    <phoneticPr fontId="2"/>
  </si>
  <si>
    <t>売上高</t>
    <rPh sb="0" eb="3">
      <t>ウリアゲダカ</t>
    </rPh>
    <phoneticPr fontId="2"/>
  </si>
  <si>
    <t>見出し行・列の値で品目を設定する場合に、品目毎に勘定科目・税区分を指定できます。</t>
    <rPh sb="0" eb="2">
      <t>ミダ</t>
    </rPh>
    <rPh sb="3" eb="4">
      <t>ギョウ</t>
    </rPh>
    <rPh sb="5" eb="6">
      <t>レツ</t>
    </rPh>
    <rPh sb="7" eb="8">
      <t>アタイ</t>
    </rPh>
    <rPh sb="9" eb="11">
      <t>ヒンモク</t>
    </rPh>
    <rPh sb="12" eb="14">
      <t>セッテイ</t>
    </rPh>
    <rPh sb="16" eb="18">
      <t>バアイ</t>
    </rPh>
    <rPh sb="20" eb="22">
      <t>ヒンモク</t>
    </rPh>
    <rPh sb="22" eb="23">
      <t>ゴト</t>
    </rPh>
    <rPh sb="24" eb="28">
      <t>カンジョウカ</t>
    </rPh>
    <rPh sb="29" eb="30">
      <t>ゼイ</t>
    </rPh>
    <rPh sb="30" eb="32">
      <t>クブン</t>
    </rPh>
    <rPh sb="33" eb="35">
      <t>シテイ</t>
    </rPh>
    <phoneticPr fontId="2"/>
  </si>
  <si>
    <t>現金</t>
    <rPh sb="0" eb="2">
      <t>ゲンキン</t>
    </rPh>
    <phoneticPr fontId="2"/>
  </si>
  <si>
    <r>
      <t xml:space="preserve">年
</t>
    </r>
    <r>
      <rPr>
        <b/>
        <sz val="8"/>
        <color rgb="FF000000"/>
        <rFont val="游ゴシック"/>
        <family val="3"/>
        <charset val="128"/>
      </rPr>
      <t>（日付表記
の場合）</t>
    </r>
    <rPh sb="0" eb="1">
      <t>ネン</t>
    </rPh>
    <rPh sb="3" eb="5">
      <t>ヒヅケ</t>
    </rPh>
    <rPh sb="5" eb="7">
      <t>ヒョウキ</t>
    </rPh>
    <rPh sb="9" eb="11">
      <t>バアイ</t>
    </rPh>
    <phoneticPr fontId="2"/>
  </si>
  <si>
    <r>
      <t xml:space="preserve">月
</t>
    </r>
    <r>
      <rPr>
        <b/>
        <sz val="8"/>
        <color rgb="FF000000"/>
        <rFont val="游ゴシック"/>
        <family val="3"/>
        <charset val="128"/>
      </rPr>
      <t>（日付表記
の場合）</t>
    </r>
    <rPh sb="0" eb="1">
      <t>ツキ</t>
    </rPh>
    <rPh sb="3" eb="5">
      <t>ヒヅケ</t>
    </rPh>
    <rPh sb="5" eb="7">
      <t>ヒョウキ</t>
    </rPh>
    <rPh sb="9" eb="11">
      <t>バアイ</t>
    </rPh>
    <phoneticPr fontId="2"/>
  </si>
  <si>
    <t>未収金の回収</t>
    <rPh sb="0" eb="3">
      <t>ミシュウキン</t>
    </rPh>
    <rPh sb="4" eb="6">
      <t>カイシュウ</t>
    </rPh>
    <phoneticPr fontId="2"/>
  </si>
  <si>
    <t>処理パターン</t>
    <rPh sb="0" eb="2">
      <t>ショリ</t>
    </rPh>
    <phoneticPr fontId="2"/>
  </si>
  <si>
    <t>追加情報の設定を</t>
    <rPh sb="0" eb="2">
      <t>ツイカ</t>
    </rPh>
    <rPh sb="2" eb="4">
      <t>ジョウホウ</t>
    </rPh>
    <rPh sb="5" eb="7">
      <t>セッテイ</t>
    </rPh>
    <phoneticPr fontId="2"/>
  </si>
  <si>
    <t>仮で用いる決済口座</t>
    <rPh sb="0" eb="1">
      <t>カリ</t>
    </rPh>
    <rPh sb="2" eb="3">
      <t>モチ</t>
    </rPh>
    <rPh sb="5" eb="7">
      <t>ケッサイ</t>
    </rPh>
    <rPh sb="7" eb="9">
      <t>コウザ</t>
    </rPh>
    <phoneticPr fontId="2"/>
  </si>
  <si>
    <t>内容に応じた情報として取り込みます。</t>
    <rPh sb="0" eb="2">
      <t>ナイヨウ</t>
    </rPh>
    <rPh sb="3" eb="4">
      <t>オウ</t>
    </rPh>
    <phoneticPr fontId="2"/>
  </si>
  <si>
    <t>必要な場合のみ、詳細設定シートを表示して設定してください。</t>
    <rPh sb="0" eb="2">
      <t>ヒツヨウ</t>
    </rPh>
    <rPh sb="3" eb="5">
      <t>バアイ</t>
    </rPh>
    <rPh sb="8" eb="10">
      <t>ショウサイ</t>
    </rPh>
    <rPh sb="10" eb="12">
      <t>セッテイ</t>
    </rPh>
    <rPh sb="16" eb="18">
      <t>ヒョウジ</t>
    </rPh>
    <rPh sb="20" eb="22">
      <t>セッテイ</t>
    </rPh>
    <phoneticPr fontId="2"/>
  </si>
  <si>
    <t>2016-11-19</t>
    <phoneticPr fontId="2"/>
  </si>
  <si>
    <t>保険窓口収益</t>
    <phoneticPr fontId="2"/>
  </si>
  <si>
    <t>保険請求収益</t>
    <phoneticPr fontId="2"/>
  </si>
  <si>
    <t>↓見出し列＼見出し行→</t>
    <rPh sb="1" eb="3">
      <t>ミダ</t>
    </rPh>
    <rPh sb="4" eb="5">
      <t>レツ</t>
    </rPh>
    <rPh sb="6" eb="8">
      <t>ミダ</t>
    </rPh>
    <rPh sb="9" eb="10">
      <t>ギョウ</t>
    </rPh>
    <phoneticPr fontId="2"/>
  </si>
  <si>
    <t>■変換設定</t>
    <rPh sb="1" eb="3">
      <t>ヘンカン</t>
    </rPh>
    <rPh sb="3" eb="5">
      <t>セッテイ</t>
    </rPh>
    <phoneticPr fontId="2"/>
  </si>
  <si>
    <t>■シートの使い方</t>
  </si>
  <si>
    <t>※取り込みたいデータが存在するセルに関しては、必ず見出し列・見出し行に値を設定してください。　</t>
    <rPh sb="1" eb="2">
      <t>ト</t>
    </rPh>
    <rPh sb="3" eb="4">
      <t>コ</t>
    </rPh>
    <rPh sb="11" eb="13">
      <t>ソンザイ</t>
    </rPh>
    <rPh sb="18" eb="19">
      <t>カン</t>
    </rPh>
    <rPh sb="23" eb="24">
      <t>カナラ</t>
    </rPh>
    <rPh sb="25" eb="27">
      <t>ミダ</t>
    </rPh>
    <rPh sb="28" eb="29">
      <t>レツ</t>
    </rPh>
    <rPh sb="30" eb="32">
      <t>ミダ</t>
    </rPh>
    <rPh sb="33" eb="34">
      <t>ギョウ</t>
    </rPh>
    <rPh sb="35" eb="36">
      <t>チ</t>
    </rPh>
    <rPh sb="37" eb="39">
      <t>セッテイ</t>
    </rPh>
    <phoneticPr fontId="2"/>
  </si>
  <si>
    <t>2.当該データの内容に合わせ、「変換設定」シートで変換内容を設定します。</t>
    <rPh sb="2" eb="4">
      <t>トウガイ</t>
    </rPh>
    <rPh sb="8" eb="10">
      <t>ナイヨウ</t>
    </rPh>
    <rPh sb="11" eb="12">
      <t>ア</t>
    </rPh>
    <rPh sb="16" eb="20">
      <t>ヘンカンセ</t>
    </rPh>
    <rPh sb="25" eb="27">
      <t>ヘンカン</t>
    </rPh>
    <rPh sb="27" eb="29">
      <t>ナイヨウ</t>
    </rPh>
    <rPh sb="30" eb="32">
      <t>セッテ</t>
    </rPh>
    <phoneticPr fontId="2"/>
  </si>
  <si>
    <t>※発生日以外の項目については、指定は必須ではありません。</t>
    <rPh sb="1" eb="2">
      <t>ハッ</t>
    </rPh>
    <rPh sb="2" eb="3">
      <t>セイ</t>
    </rPh>
    <rPh sb="3" eb="4">
      <t>ビ</t>
    </rPh>
    <rPh sb="4" eb="6">
      <t>イガイ</t>
    </rPh>
    <rPh sb="7" eb="9">
      <t>コウモク</t>
    </rPh>
    <rPh sb="15" eb="17">
      <t>シテイ</t>
    </rPh>
    <rPh sb="18" eb="20">
      <t>ヒッス</t>
    </rPh>
    <phoneticPr fontId="2"/>
  </si>
  <si>
    <t>3.「変換前データ」シートにデータを貼り付けたのち、「データ変換」ボタンをクリックします</t>
    <rPh sb="3" eb="6">
      <t>ヘンカンマエ</t>
    </rPh>
    <rPh sb="18" eb="19">
      <t>ハ</t>
    </rPh>
    <rPh sb="20" eb="21">
      <t>ツ</t>
    </rPh>
    <rPh sb="30" eb="32">
      <t>ヘンカン</t>
    </rPh>
    <phoneticPr fontId="2"/>
  </si>
  <si>
    <t>4.「変換後データ」シートに整形されたデータが出力されます。そちらを用いてExcelインポートを行います。</t>
    <rPh sb="3" eb="6">
      <t>ヘンカンゴ</t>
    </rPh>
    <rPh sb="14" eb="16">
      <t>セイケイ</t>
    </rPh>
    <rPh sb="23" eb="25">
      <t>シュツリョク</t>
    </rPh>
    <rPh sb="34" eb="35">
      <t>モチ</t>
    </rPh>
    <rPh sb="48" eb="49">
      <t>オコナ</t>
    </rPh>
    <phoneticPr fontId="2"/>
  </si>
  <si>
    <t>■注意点</t>
    <rPh sb="1" eb="4">
      <t>チュウイテン</t>
    </rPh>
    <phoneticPr fontId="9"/>
  </si>
  <si>
    <t>※シートの名称変更、行や列の追加はしないでください。マクロが正しく動かなくなります。</t>
    <rPh sb="5" eb="7">
      <t>メイショウ</t>
    </rPh>
    <rPh sb="7" eb="9">
      <t>ヘンコウ</t>
    </rPh>
    <rPh sb="10" eb="11">
      <t>ギョウ</t>
    </rPh>
    <rPh sb="12" eb="13">
      <t>レツ</t>
    </rPh>
    <rPh sb="14" eb="16">
      <t>ツイカ</t>
    </rPh>
    <rPh sb="30" eb="31">
      <t>タダ</t>
    </rPh>
    <rPh sb="33" eb="34">
      <t>ウゴ</t>
    </rPh>
    <phoneticPr fontId="9"/>
  </si>
  <si>
    <t>※本Excelファイルではマクロを使用しております。機能を有効にするため、コンテンツを有効化してください</t>
    <rPh sb="1" eb="2">
      <t>ホン</t>
    </rPh>
    <rPh sb="17" eb="19">
      <t>シヨウ</t>
    </rPh>
    <rPh sb="26" eb="28">
      <t>キノウ</t>
    </rPh>
    <rPh sb="29" eb="31">
      <t>ユウコウ</t>
    </rPh>
    <rPh sb="43" eb="45">
      <t>ユウコウ</t>
    </rPh>
    <rPh sb="45" eb="46">
      <t>カ</t>
    </rPh>
    <phoneticPr fontId="9"/>
  </si>
  <si>
    <t>■「詳細設定」を用いてできること</t>
    <rPh sb="2" eb="4">
      <t>ショウサイ</t>
    </rPh>
    <rPh sb="4" eb="6">
      <t>セッテイ</t>
    </rPh>
    <rPh sb="8" eb="9">
      <t>モチ</t>
    </rPh>
    <phoneticPr fontId="9"/>
  </si>
  <si>
    <t>未収金</t>
    <rPh sb="0" eb="3">
      <t>ミシュウキン</t>
    </rPh>
    <phoneticPr fontId="2"/>
  </si>
  <si>
    <t>前受金の受領</t>
    <rPh sb="0" eb="3">
      <t>マエウケキン</t>
    </rPh>
    <rPh sb="4" eb="6">
      <t>ジュリョウ</t>
    </rPh>
    <phoneticPr fontId="2"/>
  </si>
  <si>
    <t>未収金の発生</t>
    <rPh sb="0" eb="3">
      <t>ミシュウキン</t>
    </rPh>
    <rPh sb="4" eb="6">
      <t>ハッセイ</t>
    </rPh>
    <phoneticPr fontId="2"/>
  </si>
  <si>
    <t>前受分の売上計上</t>
    <rPh sb="0" eb="2">
      <t>マエウケ</t>
    </rPh>
    <rPh sb="2" eb="3">
      <t>ブン</t>
    </rPh>
    <rPh sb="4" eb="6">
      <t>ウリアゲ</t>
    </rPh>
    <rPh sb="6" eb="8">
      <t>ケイジョウ</t>
    </rPh>
    <phoneticPr fontId="2"/>
  </si>
  <si>
    <t>値引きの発生（売上値引）</t>
    <rPh sb="0" eb="2">
      <t>ネビ</t>
    </rPh>
    <rPh sb="4" eb="6">
      <t>ハッセイ</t>
    </rPh>
    <rPh sb="7" eb="11">
      <t>ウリアゲネビキ</t>
    </rPh>
    <phoneticPr fontId="2"/>
  </si>
  <si>
    <t>値引きの発生（販促費）</t>
    <rPh sb="0" eb="2">
      <t>ネビ</t>
    </rPh>
    <rPh sb="4" eb="6">
      <t>ハッセイ</t>
    </rPh>
    <rPh sb="7" eb="10">
      <t>ハンソクヒ</t>
    </rPh>
    <phoneticPr fontId="2"/>
  </si>
  <si>
    <t>クーポン値引き</t>
    <rPh sb="4" eb="6">
      <t>ネビ</t>
    </rPh>
    <phoneticPr fontId="2"/>
  </si>
  <si>
    <t>値引き</t>
    <rPh sb="0" eb="2">
      <t>ネビ</t>
    </rPh>
    <phoneticPr fontId="2"/>
  </si>
  <si>
    <t>未収入金</t>
    <rPh sb="0" eb="1">
      <t>マ</t>
    </rPh>
    <rPh sb="1" eb="4">
      <t>シュウニュウキン</t>
    </rPh>
    <phoneticPr fontId="2"/>
  </si>
  <si>
    <t>売上値引高</t>
    <rPh sb="0" eb="4">
      <t>ウリアゲネビキ</t>
    </rPh>
    <rPh sb="4" eb="5">
      <t>ダカ</t>
    </rPh>
    <phoneticPr fontId="2"/>
  </si>
  <si>
    <t>販売促進費</t>
    <rPh sb="0" eb="5">
      <t>ハンバイソクシン</t>
    </rPh>
    <phoneticPr fontId="2"/>
  </si>
  <si>
    <t>対象外</t>
    <rPh sb="0" eb="3">
      <t>タイショウガイ</t>
    </rPh>
    <phoneticPr fontId="2"/>
  </si>
  <si>
    <t>対象とするタグ</t>
    <rPh sb="0" eb="2">
      <t>タイショウ</t>
    </rPh>
    <phoneticPr fontId="2"/>
  </si>
  <si>
    <t>品目</t>
  </si>
  <si>
    <t>12</t>
  </si>
  <si>
    <t>説明</t>
    <rPh sb="0" eb="2">
      <t>セツメイ</t>
    </rPh>
    <phoneticPr fontId="2"/>
  </si>
  <si>
    <t>下図の「①売上データ」について、すべて仮の決済口座で決済情報を付与しますが、</t>
    <rPh sb="0" eb="2">
      <t>カズ</t>
    </rPh>
    <rPh sb="5" eb="7">
      <t>ウリアゲ</t>
    </rPh>
    <rPh sb="19" eb="20">
      <t>カリ</t>
    </rPh>
    <rPh sb="21" eb="23">
      <t>ケッサイ</t>
    </rPh>
    <rPh sb="23" eb="25">
      <t>コウザ</t>
    </rPh>
    <rPh sb="26" eb="28">
      <t>ケッサイ</t>
    </rPh>
    <rPh sb="28" eb="30">
      <t>ジョウホウ</t>
    </rPh>
    <rPh sb="31" eb="33">
      <t>フヨ</t>
    </rPh>
    <phoneticPr fontId="2"/>
  </si>
  <si>
    <t>■「詳細設定」の処理パターン</t>
    <rPh sb="2" eb="4">
      <t>ショウサイ</t>
    </rPh>
    <rPh sb="4" eb="6">
      <t>セッテイ</t>
    </rPh>
    <rPh sb="8" eb="10">
      <t>ショリ</t>
    </rPh>
    <phoneticPr fontId="9"/>
  </si>
  <si>
    <t>見出し行・列に含まれる例外項目の処理が可能となります。</t>
    <rPh sb="0" eb="2">
      <t>ミダ</t>
    </rPh>
    <rPh sb="3" eb="4">
      <t>ギョウ</t>
    </rPh>
    <rPh sb="5" eb="6">
      <t>レツ</t>
    </rPh>
    <rPh sb="7" eb="8">
      <t>フク</t>
    </rPh>
    <rPh sb="11" eb="13">
      <t>レイガイ</t>
    </rPh>
    <rPh sb="13" eb="15">
      <t>コウモク</t>
    </rPh>
    <rPh sb="16" eb="18">
      <t>ショリ</t>
    </rPh>
    <rPh sb="19" eb="21">
      <t>カノウ</t>
    </rPh>
    <phoneticPr fontId="2"/>
  </si>
  <si>
    <t>・収入/支出の処理（未収金の発生・その返金など）</t>
    <rPh sb="1" eb="3">
      <t>シュウニュウ</t>
    </rPh>
    <rPh sb="4" eb="6">
      <t>シシュツ</t>
    </rPh>
    <rPh sb="7" eb="9">
      <t>ショリ</t>
    </rPh>
    <rPh sb="10" eb="13">
      <t>ミシュウキン</t>
    </rPh>
    <rPh sb="14" eb="16">
      <t>ハッセイ</t>
    </rPh>
    <rPh sb="19" eb="21">
      <t>ヘンキン</t>
    </rPh>
    <phoneticPr fontId="2"/>
  </si>
  <si>
    <t>「②決済等売上以外のデータ」の仕訳データにて振替を行い、クレジットカード決済分等を反映させます。</t>
    <rPh sb="2" eb="4">
      <t>ケッサイ</t>
    </rPh>
    <rPh sb="4" eb="5">
      <t>トウ</t>
    </rPh>
    <rPh sb="5" eb="7">
      <t>ウリアゲ</t>
    </rPh>
    <rPh sb="7" eb="9">
      <t>イガイ</t>
    </rPh>
    <rPh sb="15" eb="17">
      <t>シワケ</t>
    </rPh>
    <rPh sb="22" eb="24">
      <t>フリカエ</t>
    </rPh>
    <rPh sb="25" eb="26">
      <t>オコナ</t>
    </rPh>
    <rPh sb="36" eb="38">
      <t>ケッサイ</t>
    </rPh>
    <rPh sb="38" eb="39">
      <t>ブン</t>
    </rPh>
    <rPh sb="39" eb="40">
      <t>トウ</t>
    </rPh>
    <rPh sb="41" eb="43">
      <t>ハンエイ</t>
    </rPh>
    <phoneticPr fontId="2"/>
  </si>
  <si>
    <t>収入取引を作成します。
　例：
誤って受領した金額について、「預り金」の収入として処理する</t>
    <rPh sb="0" eb="2">
      <t>シュウニュウ</t>
    </rPh>
    <rPh sb="2" eb="4">
      <t>トリヒキ</t>
    </rPh>
    <rPh sb="5" eb="7">
      <t>サクセイ</t>
    </rPh>
    <rPh sb="16" eb="17">
      <t>アヤマ</t>
    </rPh>
    <rPh sb="19" eb="21">
      <t>ジュリョウ</t>
    </rPh>
    <rPh sb="23" eb="24">
      <t>キン</t>
    </rPh>
    <rPh sb="24" eb="25">
      <t>ガク</t>
    </rPh>
    <rPh sb="31" eb="32">
      <t>アズ</t>
    </rPh>
    <rPh sb="33" eb="34">
      <t>キン</t>
    </rPh>
    <rPh sb="36" eb="38">
      <t>シュウニュウ</t>
    </rPh>
    <rPh sb="41" eb="43">
      <t>ショリ</t>
    </rPh>
    <phoneticPr fontId="2"/>
  </si>
  <si>
    <t>支出取引を作成します。
　例：
値引きした金額について、「売上値引高」の支出として処理する</t>
    <rPh sb="0" eb="2">
      <t>シシュツ</t>
    </rPh>
    <rPh sb="16" eb="18">
      <t>ネビ</t>
    </rPh>
    <rPh sb="29" eb="33">
      <t>ウリアゲネビキ</t>
    </rPh>
    <rPh sb="33" eb="34">
      <t>タカ</t>
    </rPh>
    <rPh sb="36" eb="38">
      <t>シシュツ</t>
    </rPh>
    <phoneticPr fontId="2"/>
  </si>
  <si>
    <t>決済</t>
    <rPh sb="0" eb="2">
      <t>ケッサイ</t>
    </rPh>
    <phoneticPr fontId="2"/>
  </si>
  <si>
    <t>カード決済額</t>
    <rPh sb="3" eb="5">
      <t>ケッサイ</t>
    </rPh>
    <rPh sb="5" eb="6">
      <t>ガク</t>
    </rPh>
    <phoneticPr fontId="2"/>
  </si>
  <si>
    <t>課税売返8%</t>
    <rPh sb="0" eb="2">
      <t>カゼイ</t>
    </rPh>
    <rPh sb="2" eb="3">
      <t>バイ</t>
    </rPh>
    <rPh sb="3" eb="4">
      <t>ヘン</t>
    </rPh>
    <phoneticPr fontId="2"/>
  </si>
  <si>
    <t>勘定科目・決済口座</t>
    <rPh sb="0" eb="4">
      <t>カンジョウカモク</t>
    </rPh>
    <rPh sb="5" eb="7">
      <t>ケッサイ</t>
    </rPh>
    <rPh sb="7" eb="9">
      <t>コウザ</t>
    </rPh>
    <phoneticPr fontId="2"/>
  </si>
  <si>
    <t>項目名</t>
    <rPh sb="0" eb="2">
      <t>コウモク</t>
    </rPh>
    <rPh sb="2" eb="3">
      <t>メイ</t>
    </rPh>
    <phoneticPr fontId="2"/>
  </si>
  <si>
    <t>（「変換前データ」シートの項目名と完全一致する必要があります）</t>
    <phoneticPr fontId="2"/>
  </si>
  <si>
    <t>借方</t>
    <rPh sb="0" eb="2">
      <t>カリカタ</t>
    </rPh>
    <phoneticPr fontId="2"/>
  </si>
  <si>
    <t>貸方</t>
    <rPh sb="0" eb="2">
      <t>カシカタ</t>
    </rPh>
    <phoneticPr fontId="2"/>
  </si>
  <si>
    <t>前受金</t>
    <rPh sb="0" eb="3">
      <t>マエウケキン</t>
    </rPh>
    <phoneticPr fontId="2"/>
  </si>
  <si>
    <t>前受金振替</t>
    <rPh sb="0" eb="3">
      <t>マエウケキン</t>
    </rPh>
    <rPh sb="3" eb="5">
      <t>フリカエ</t>
    </rPh>
    <phoneticPr fontId="2"/>
  </si>
  <si>
    <t>振替</t>
    <rPh sb="0" eb="2">
      <t>フリカエ</t>
    </rPh>
    <phoneticPr fontId="2"/>
  </si>
  <si>
    <t>相手勘定
（振替のみ）</t>
    <rPh sb="0" eb="4">
      <t>アイテカンジョウ</t>
    </rPh>
    <rPh sb="6" eb="8">
      <t>フリカエ</t>
    </rPh>
    <phoneticPr fontId="2"/>
  </si>
  <si>
    <t>対象</t>
    <rPh sb="0" eb="2">
      <t>タイショウ</t>
    </rPh>
    <phoneticPr fontId="2"/>
  </si>
  <si>
    <t>項目名</t>
    <rPh sb="0" eb="3">
      <t>コウモクメイ</t>
    </rPh>
    <phoneticPr fontId="2"/>
  </si>
  <si>
    <t>Check</t>
    <phoneticPr fontId="2"/>
  </si>
  <si>
    <t>メモタグ</t>
    <phoneticPr fontId="2"/>
  </si>
  <si>
    <t>部門</t>
    <phoneticPr fontId="2"/>
  </si>
  <si>
    <t>設定した項目については、データを作成しません。</t>
    <rPh sb="0" eb="2">
      <t>セッテイ</t>
    </rPh>
    <rPh sb="4" eb="6">
      <t>コウモク</t>
    </rPh>
    <rPh sb="16" eb="18">
      <t>サクセイ</t>
    </rPh>
    <phoneticPr fontId="2"/>
  </si>
  <si>
    <t>見出し列の値（日付表記）を用いる</t>
  </si>
  <si>
    <t>※シートの名称の変更、行・列の削除を避けてください</t>
    <rPh sb="5" eb="7">
      <t>メイショウ</t>
    </rPh>
    <rPh sb="8" eb="10">
      <t>ヘンコウ</t>
    </rPh>
    <rPh sb="11" eb="12">
      <t>ギョウ</t>
    </rPh>
    <rPh sb="13" eb="14">
      <t>レツ</t>
    </rPh>
    <rPh sb="15" eb="17">
      <t>サクジョ</t>
    </rPh>
    <rPh sb="18" eb="19">
      <t>サ</t>
    </rPh>
    <phoneticPr fontId="2"/>
  </si>
  <si>
    <t>一括指定する勘定科目</t>
    <rPh sb="0" eb="2">
      <t>イッカツ</t>
    </rPh>
    <rPh sb="2" eb="4">
      <t>シテイ</t>
    </rPh>
    <phoneticPr fontId="2"/>
  </si>
  <si>
    <t>一括指定する税区分</t>
    <rPh sb="6" eb="7">
      <t>ゼイ</t>
    </rPh>
    <rPh sb="7" eb="9">
      <t>クブン</t>
    </rPh>
    <phoneticPr fontId="2"/>
  </si>
  <si>
    <t>「変換後データ」シートに出力される「取引」の相手勘定はすべて仮口座とし、「仕訳データ」シートの仕訳でその分を振り替えます。</t>
    <rPh sb="1" eb="4">
      <t>ヘンカンゴ</t>
    </rPh>
    <rPh sb="12" eb="14">
      <t>シュツリョク</t>
    </rPh>
    <rPh sb="22" eb="26">
      <t>アイテカンジョウ</t>
    </rPh>
    <rPh sb="30" eb="31">
      <t>カリ</t>
    </rPh>
    <rPh sb="31" eb="33">
      <t>コウザ</t>
    </rPh>
    <rPh sb="37" eb="39">
      <t>シワケ</t>
    </rPh>
    <rPh sb="47" eb="49">
      <t>シワケ</t>
    </rPh>
    <rPh sb="52" eb="53">
      <t>ブン</t>
    </rPh>
    <rPh sb="54" eb="55">
      <t>フ</t>
    </rPh>
    <rPh sb="56" eb="57">
      <t>カ</t>
    </rPh>
    <phoneticPr fontId="2"/>
  </si>
  <si>
    <t>決済内訳・収入</t>
    <rPh sb="0" eb="2">
      <t>ケッサイ</t>
    </rPh>
    <rPh sb="2" eb="4">
      <t>ウチワケ</t>
    </rPh>
    <rPh sb="5" eb="7">
      <t>シュウニュウ</t>
    </rPh>
    <phoneticPr fontId="2"/>
  </si>
  <si>
    <t>収入取引</t>
    <rPh sb="0" eb="2">
      <t>シュウニュウ</t>
    </rPh>
    <rPh sb="2" eb="4">
      <t>トリヒキ</t>
    </rPh>
    <phoneticPr fontId="2"/>
  </si>
  <si>
    <t>支出取引</t>
    <rPh sb="0" eb="2">
      <t>シシュツ</t>
    </rPh>
    <rPh sb="2" eb="4">
      <t>トリヒキ</t>
    </rPh>
    <phoneticPr fontId="2"/>
  </si>
  <si>
    <t>取引</t>
    <rPh sb="0" eb="2">
      <t>トリヒキ</t>
    </rPh>
    <phoneticPr fontId="2"/>
  </si>
  <si>
    <t>決済内訳・支出</t>
    <rPh sb="0" eb="2">
      <t>ケッサイ</t>
    </rPh>
    <rPh sb="2" eb="4">
      <t>ウチワケ</t>
    </rPh>
    <rPh sb="5" eb="7">
      <t>シシュツ</t>
    </rPh>
    <phoneticPr fontId="2"/>
  </si>
  <si>
    <t>振替・収入勘定</t>
    <rPh sb="0" eb="2">
      <t>フリカエ</t>
    </rPh>
    <rPh sb="3" eb="5">
      <t>シュウニュウ</t>
    </rPh>
    <rPh sb="5" eb="7">
      <t>カンジョウ</t>
    </rPh>
    <phoneticPr fontId="2"/>
  </si>
  <si>
    <t>振替・支出勘定</t>
    <rPh sb="0" eb="2">
      <t>フリカエ</t>
    </rPh>
    <rPh sb="3" eb="5">
      <t>シシュツ</t>
    </rPh>
    <rPh sb="5" eb="7">
      <t>カンジョウ</t>
    </rPh>
    <phoneticPr fontId="2"/>
  </si>
  <si>
    <t>任意の貸方勘定科目について、指定した相手勘定との振替を作成します。
　例：
「前受金」で処理した手付金の受領額について、売上計上時に「売上高」へ振り替える</t>
    <rPh sb="0" eb="2">
      <t>ニンイ</t>
    </rPh>
    <rPh sb="3" eb="5">
      <t>カシカタ</t>
    </rPh>
    <rPh sb="5" eb="9">
      <t>カンジョウカモク</t>
    </rPh>
    <rPh sb="14" eb="16">
      <t>シテイ</t>
    </rPh>
    <rPh sb="18" eb="20">
      <t>アイテ</t>
    </rPh>
    <rPh sb="20" eb="22">
      <t>カンジョウ</t>
    </rPh>
    <rPh sb="24" eb="26">
      <t>フリカエ</t>
    </rPh>
    <rPh sb="39" eb="42">
      <t>マエウケキン</t>
    </rPh>
    <rPh sb="44" eb="46">
      <t>ショリ</t>
    </rPh>
    <rPh sb="48" eb="51">
      <t>テツケキン</t>
    </rPh>
    <rPh sb="52" eb="54">
      <t>ジュリョウ</t>
    </rPh>
    <rPh sb="60" eb="62">
      <t>ウリアゲ</t>
    </rPh>
    <rPh sb="62" eb="65">
      <t>ケイジョウジ</t>
    </rPh>
    <rPh sb="67" eb="69">
      <t>ウリアゲ</t>
    </rPh>
    <rPh sb="69" eb="70">
      <t>タカ</t>
    </rPh>
    <rPh sb="72" eb="73">
      <t>フ</t>
    </rPh>
    <rPh sb="74" eb="75">
      <t>カ</t>
    </rPh>
    <phoneticPr fontId="2"/>
  </si>
  <si>
    <t>任意の借方勘定科目について、指定した相手勘定との振替を作成します。
　例：
「前渡金」で処理した手付金の支払額について、仕入計上時に「仕入高」へ振り替える</t>
    <rPh sb="0" eb="2">
      <t>ニンイ</t>
    </rPh>
    <rPh sb="3" eb="5">
      <t>カリカタ</t>
    </rPh>
    <rPh sb="5" eb="7">
      <t>カンジョウ</t>
    </rPh>
    <rPh sb="7" eb="9">
      <t>カモク</t>
    </rPh>
    <rPh sb="14" eb="16">
      <t>シテイ</t>
    </rPh>
    <rPh sb="18" eb="20">
      <t>アイテ</t>
    </rPh>
    <rPh sb="20" eb="22">
      <t>カンジョウ</t>
    </rPh>
    <rPh sb="24" eb="26">
      <t>フリカエ</t>
    </rPh>
    <rPh sb="27" eb="29">
      <t>サクセイ</t>
    </rPh>
    <rPh sb="35" eb="36">
      <t>レイ</t>
    </rPh>
    <rPh sb="39" eb="42">
      <t>ゼントキン</t>
    </rPh>
    <rPh sb="44" eb="46">
      <t>ショリ</t>
    </rPh>
    <rPh sb="48" eb="50">
      <t>テツケ</t>
    </rPh>
    <rPh sb="50" eb="51">
      <t>キン</t>
    </rPh>
    <rPh sb="52" eb="54">
      <t>シハライ</t>
    </rPh>
    <rPh sb="54" eb="55">
      <t>ガク</t>
    </rPh>
    <rPh sb="60" eb="62">
      <t>シイ</t>
    </rPh>
    <rPh sb="62" eb="64">
      <t>ケイジョウ</t>
    </rPh>
    <rPh sb="64" eb="65">
      <t>ジ</t>
    </rPh>
    <rPh sb="67" eb="69">
      <t>シイレ</t>
    </rPh>
    <rPh sb="69" eb="70">
      <t>ダカ</t>
    </rPh>
    <rPh sb="70" eb="71">
      <t>ウレダカ</t>
    </rPh>
    <rPh sb="72" eb="73">
      <t>フ</t>
    </rPh>
    <rPh sb="74" eb="75">
      <t>カ</t>
    </rPh>
    <phoneticPr fontId="2"/>
  </si>
  <si>
    <t>設定された口座に、収入取引の決済情報を振り替えます。
　例：
顧客がクレジットカード払いで支払った売上分を反映する。</t>
    <rPh sb="0" eb="2">
      <t>セッテイ</t>
    </rPh>
    <rPh sb="5" eb="7">
      <t>コウザ</t>
    </rPh>
    <rPh sb="9" eb="11">
      <t>シュウニュウ</t>
    </rPh>
    <rPh sb="11" eb="13">
      <t>トリヒキ</t>
    </rPh>
    <rPh sb="14" eb="16">
      <t>ケッサイ</t>
    </rPh>
    <rPh sb="16" eb="18">
      <t>ジョウホウ</t>
    </rPh>
    <rPh sb="19" eb="20">
      <t>フ</t>
    </rPh>
    <rPh sb="21" eb="22">
      <t>カ</t>
    </rPh>
    <rPh sb="28" eb="29">
      <t>レイ</t>
    </rPh>
    <rPh sb="31" eb="33">
      <t>コキャク</t>
    </rPh>
    <rPh sb="42" eb="43">
      <t>バラ</t>
    </rPh>
    <rPh sb="45" eb="47">
      <t>シハラ</t>
    </rPh>
    <rPh sb="49" eb="51">
      <t>ウリアゲ</t>
    </rPh>
    <rPh sb="51" eb="52">
      <t>ブン</t>
    </rPh>
    <rPh sb="53" eb="55">
      <t>ハンエイ</t>
    </rPh>
    <phoneticPr fontId="2"/>
  </si>
  <si>
    <t>・決済情報（現金/クレジットカード等）の反映（設定した勘定科目を一度経由しての振替となります）</t>
    <rPh sb="6" eb="8">
      <t>ゲンキン</t>
    </rPh>
    <rPh sb="17" eb="18">
      <t>トウ</t>
    </rPh>
    <rPh sb="23" eb="25">
      <t>セッテイ</t>
    </rPh>
    <rPh sb="27" eb="31">
      <t>カンジョウカモク</t>
    </rPh>
    <rPh sb="32" eb="34">
      <t>イチド</t>
    </rPh>
    <rPh sb="34" eb="36">
      <t>ケイユ</t>
    </rPh>
    <rPh sb="39" eb="41">
      <t>フリカエ</t>
    </rPh>
    <phoneticPr fontId="2"/>
  </si>
  <si>
    <t>設定された口座に、支出取引の決済情報を振り替えます。
　例：
仕入先へ支払いを行った銀行口座が混在しているので、その分を反映する。</t>
    <rPh sb="0" eb="2">
      <t>セッテイ</t>
    </rPh>
    <rPh sb="5" eb="7">
      <t>コウザ</t>
    </rPh>
    <rPh sb="9" eb="11">
      <t>シシュツ</t>
    </rPh>
    <rPh sb="11" eb="13">
      <t>トリヒキ</t>
    </rPh>
    <rPh sb="14" eb="16">
      <t>ケッサイ</t>
    </rPh>
    <rPh sb="16" eb="18">
      <t>ジョウホウ</t>
    </rPh>
    <rPh sb="19" eb="20">
      <t>フ</t>
    </rPh>
    <rPh sb="21" eb="22">
      <t>カ</t>
    </rPh>
    <rPh sb="28" eb="29">
      <t>レイ</t>
    </rPh>
    <rPh sb="31" eb="34">
      <t>シイレサキ</t>
    </rPh>
    <rPh sb="35" eb="37">
      <t>シハラ</t>
    </rPh>
    <rPh sb="39" eb="40">
      <t>オコナ</t>
    </rPh>
    <rPh sb="42" eb="44">
      <t>ギンコウ</t>
    </rPh>
    <rPh sb="44" eb="46">
      <t>コウザ</t>
    </rPh>
    <rPh sb="47" eb="49">
      <t>コンザイ</t>
    </rPh>
    <rPh sb="58" eb="59">
      <t>ブン</t>
    </rPh>
    <rPh sb="60" eb="62">
      <t>ハンエイ</t>
    </rPh>
    <phoneticPr fontId="2"/>
  </si>
  <si>
    <t>相手勘定
税区分
（振替のみ）</t>
    <rPh sb="0" eb="4">
      <t>アイテカンジョウ</t>
    </rPh>
    <rPh sb="5" eb="6">
      <t>ゼイ</t>
    </rPh>
    <rPh sb="6" eb="8">
      <t>クブン</t>
    </rPh>
    <rPh sb="10" eb="12">
      <t>フリカエ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</si>
  <si>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</si>
  <si>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</si>
  <si>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</si>
  <si>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</si>
  <si>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</si>
  <si>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</si>
  <si>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売上高</t>
    <rPh sb="0" eb="2">
      <t>ウリア</t>
    </rPh>
    <rPh sb="2" eb="3">
      <t>タカ</t>
    </rPh>
    <phoneticPr fontId="2"/>
  </si>
  <si>
    <t>課税売上8%</t>
    <rPh sb="0" eb="2">
      <t>カゼイ</t>
    </rPh>
    <rPh sb="2" eb="3">
      <t>ウリ</t>
    </rPh>
    <rPh sb="3" eb="4">
      <t>ア</t>
    </rPh>
    <phoneticPr fontId="2"/>
  </si>
  <si>
    <t>作成される仕訳のプレビュー</t>
    <rPh sb="0" eb="2">
      <t>サクセイ</t>
    </rPh>
    <rPh sb="5" eb="7">
      <t>シワケ</t>
    </rPh>
    <phoneticPr fontId="2"/>
  </si>
  <si>
    <t>■ 見出し行・列に品目・部門・メモタグに加えて決済情報等が含まれる場合の設定</t>
    <rPh sb="2" eb="4">
      <t>ミダ</t>
    </rPh>
    <rPh sb="5" eb="6">
      <t>ギョウ</t>
    </rPh>
    <rPh sb="7" eb="8">
      <t>レツ</t>
    </rPh>
    <rPh sb="20" eb="21">
      <t>クワ</t>
    </rPh>
    <rPh sb="23" eb="25">
      <t>ケッサイ</t>
    </rPh>
    <rPh sb="25" eb="27">
      <t>ジョウホウ</t>
    </rPh>
    <rPh sb="27" eb="28">
      <t>トウ</t>
    </rPh>
    <rPh sb="29" eb="30">
      <t>フク</t>
    </rPh>
    <rPh sb="33" eb="35">
      <t>バアイ</t>
    </rPh>
    <rPh sb="36" eb="38">
      <t>セッテイ</t>
    </rPh>
    <phoneticPr fontId="2"/>
  </si>
  <si>
    <t>品目等に加えて決済の情報等も混在する場合に、</t>
    <rPh sb="0" eb="2">
      <t>ヒンモク</t>
    </rPh>
    <rPh sb="2" eb="3">
      <t>トウ</t>
    </rPh>
    <rPh sb="4" eb="5">
      <t>クワ</t>
    </rPh>
    <rPh sb="7" eb="9">
      <t>ケッサイ</t>
    </rPh>
    <rPh sb="10" eb="12">
      <t>ジョウホウ</t>
    </rPh>
    <rPh sb="12" eb="13">
      <t>トウ</t>
    </rPh>
    <rPh sb="14" eb="16">
      <t>コンザイ</t>
    </rPh>
    <rPh sb="18" eb="20">
      <t>バアイ</t>
    </rPh>
    <phoneticPr fontId="2"/>
  </si>
  <si>
    <t>■【任意項目】 見出し行・列に決済情報等が混在する場合の設定</t>
    <rPh sb="2" eb="4">
      <t>ニンイ</t>
    </rPh>
    <rPh sb="4" eb="6">
      <t>コウモク</t>
    </rPh>
    <rPh sb="8" eb="10">
      <t>ミダ</t>
    </rPh>
    <rPh sb="11" eb="12">
      <t>ギョウ</t>
    </rPh>
    <rPh sb="13" eb="14">
      <t>レツ</t>
    </rPh>
    <rPh sb="15" eb="17">
      <t>ケッサイ</t>
    </rPh>
    <rPh sb="17" eb="19">
      <t>ジョウホウ</t>
    </rPh>
    <rPh sb="19" eb="20">
      <t>トウ</t>
    </rPh>
    <rPh sb="21" eb="23">
      <t>コンザイ</t>
    </rPh>
    <rPh sb="25" eb="27">
      <t>バアイ</t>
    </rPh>
    <rPh sb="28" eb="30">
      <t>セッテイ</t>
    </rPh>
    <phoneticPr fontId="2"/>
  </si>
  <si>
    <t>■【任意項目】 無視する項目の設定</t>
    <rPh sb="2" eb="4">
      <t>ニンイ</t>
    </rPh>
    <rPh sb="4" eb="6">
      <t>コウモク</t>
    </rPh>
    <rPh sb="8" eb="10">
      <t>ムシ</t>
    </rPh>
    <rPh sb="12" eb="14">
      <t>コウモク</t>
    </rPh>
    <rPh sb="15" eb="17">
      <t>セッテイ</t>
    </rPh>
    <phoneticPr fontId="2"/>
  </si>
  <si>
    <t>■【任意項目】 品目への勘定科目・税区分設定</t>
    <rPh sb="2" eb="4">
      <t>ニンイ</t>
    </rPh>
    <rPh sb="4" eb="6">
      <t>コウモク</t>
    </rPh>
    <rPh sb="8" eb="10">
      <t>ヒンモク</t>
    </rPh>
    <rPh sb="12" eb="16">
      <t>カンジョウカ</t>
    </rPh>
    <rPh sb="17" eb="18">
      <t>ゼイ</t>
    </rPh>
    <rPh sb="18" eb="20">
      <t>クブン</t>
    </rPh>
    <rPh sb="20" eb="22">
      <t>セッテイ</t>
    </rPh>
    <phoneticPr fontId="2"/>
  </si>
  <si>
    <t>（ここで設定せずインポートした場合でも、会計freeeの画面上で一括設定できます）</t>
    <rPh sb="4" eb="6">
      <t>セッテイ</t>
    </rPh>
    <phoneticPr fontId="2"/>
  </si>
  <si>
    <t>借税区分</t>
    <rPh sb="0" eb="1">
      <t>シャク</t>
    </rPh>
    <rPh sb="1" eb="2">
      <t>ゼイ</t>
    </rPh>
    <rPh sb="2" eb="4">
      <t>クブン</t>
    </rPh>
    <phoneticPr fontId="2"/>
  </si>
  <si>
    <t>貸税区分</t>
    <rPh sb="0" eb="1">
      <t>カシ</t>
    </rPh>
    <rPh sb="1" eb="4">
      <t>ゼイクブン</t>
    </rPh>
    <phoneticPr fontId="2"/>
  </si>
  <si>
    <t>課対仕入8%</t>
    <rPh sb="0" eb="1">
      <t>カ</t>
    </rPh>
    <rPh sb="1" eb="2">
      <t>タイ</t>
    </rPh>
    <rPh sb="2" eb="4">
      <t>シイ</t>
    </rPh>
    <phoneticPr fontId="2"/>
  </si>
  <si>
    <t>発生日（必須）</t>
    <rPh sb="4" eb="6">
      <t>ヒッス</t>
    </rPh>
    <phoneticPr fontId="2"/>
  </si>
  <si>
    <t>「詳細設定」を用いる場合、インポートするデータが１種類増え、「仕訳」データが追加されます。</t>
    <rPh sb="10" eb="12">
      <t>バアイ</t>
    </rPh>
    <rPh sb="25" eb="27">
      <t>シュルイ</t>
    </rPh>
    <rPh sb="27" eb="28">
      <t>フ</t>
    </rPh>
    <rPh sb="31" eb="33">
      <t>シワケ</t>
    </rPh>
    <rPh sb="38" eb="40">
      <t>ツイカ</t>
    </rPh>
    <phoneticPr fontId="2"/>
  </si>
  <si>
    <t>　※ 仮の決済口座で決済情報を付与するため、取引への支払期日の付与はできません。</t>
    <rPh sb="22" eb="24">
      <t>トリヒキ</t>
    </rPh>
    <rPh sb="26" eb="30">
      <t>シハライキジツ</t>
    </rPh>
    <rPh sb="31" eb="33">
      <t>フヨ</t>
    </rPh>
    <phoneticPr fontId="2"/>
  </si>
  <si>
    <t>「決済内訳」の処理パターンを用いた場合、</t>
    <rPh sb="1" eb="3">
      <t>ケッ</t>
    </rPh>
    <rPh sb="3" eb="5">
      <t>ウチワケ</t>
    </rPh>
    <rPh sb="7" eb="9">
      <t>ショリ</t>
    </rPh>
    <rPh sb="14" eb="15">
      <t>モチ</t>
    </rPh>
    <rPh sb="17" eb="19">
      <t>バアイ</t>
    </rPh>
    <phoneticPr fontId="2"/>
  </si>
  <si>
    <t>「仕訳」のデータ追加で作成されます。「決済内訳」の処理パターンを用いる場合、</t>
    <rPh sb="1" eb="3">
      <t>シワケ</t>
    </rPh>
    <rPh sb="8" eb="10">
      <t>ツイカ</t>
    </rPh>
    <rPh sb="11" eb="13">
      <t>サクセイ</t>
    </rPh>
    <phoneticPr fontId="2"/>
  </si>
  <si>
    <t>支出取引</t>
  </si>
  <si>
    <r>
      <t>1.</t>
    </r>
    <r>
      <rPr>
        <sz val="10"/>
        <color rgb="FF000000"/>
        <rFont val="ＭＳ Ｐゴシック"/>
        <family val="3"/>
        <charset val="128"/>
      </rPr>
      <t>見出し行・見出し列以外が数値（税込金額）で構成されたデータを用意します。</t>
    </r>
    <rPh sb="2" eb="4">
      <t>ミダ</t>
    </rPh>
    <rPh sb="5" eb="6">
      <t>ギョウ</t>
    </rPh>
    <rPh sb="7" eb="9">
      <t>ミダ</t>
    </rPh>
    <rPh sb="10" eb="11">
      <t>レツ</t>
    </rPh>
    <rPh sb="11" eb="13">
      <t>イガイ</t>
    </rPh>
    <rPh sb="14" eb="16">
      <t>スウチ</t>
    </rPh>
    <rPh sb="17" eb="21">
      <t>ゼイコミキンガク</t>
    </rPh>
    <rPh sb="23" eb="25">
      <t>コウセイ</t>
    </rPh>
    <rPh sb="32" eb="34">
      <t>ヨウイ</t>
    </rPh>
    <phoneticPr fontId="2"/>
  </si>
  <si>
    <t>使用しない</t>
  </si>
  <si>
    <t>※【注意】シートの名称の変更、行・列の削除を避けてください</t>
    <rPh sb="2" eb="4">
      <t>チュウイ</t>
    </rPh>
    <rPh sb="9" eb="11">
      <t>メイショウ</t>
    </rPh>
    <rPh sb="12" eb="14">
      <t>ヘンコウ</t>
    </rPh>
    <rPh sb="15" eb="16">
      <t>ギョウ</t>
    </rPh>
    <rPh sb="17" eb="18">
      <t>レツ</t>
    </rPh>
    <rPh sb="19" eb="21">
      <t>サクジョ</t>
    </rPh>
    <rPh sb="22" eb="23">
      <t>サ</t>
    </rPh>
    <phoneticPr fontId="2"/>
  </si>
  <si>
    <t>※ エクセルインポートでは一番左のシートを読み込むので、順番を変更し上書き保存することで対象のシートを変更してください。</t>
    <rPh sb="13" eb="15">
      <t>イチバン</t>
    </rPh>
    <rPh sb="15" eb="16">
      <t>ヒダリ</t>
    </rPh>
    <rPh sb="21" eb="22">
      <t>ヨ</t>
    </rPh>
    <rPh sb="23" eb="24">
      <t>コ</t>
    </rPh>
    <rPh sb="28" eb="30">
      <t>ジュンバン</t>
    </rPh>
    <rPh sb="31" eb="33">
      <t>ヘンコウ</t>
    </rPh>
    <rPh sb="34" eb="36">
      <t>ウワガ</t>
    </rPh>
    <rPh sb="37" eb="39">
      <t>ホゾン</t>
    </rPh>
    <rPh sb="44" eb="46">
      <t>タイショウ</t>
    </rPh>
    <rPh sb="51" eb="53">
      <t>ヘンコウ</t>
    </rPh>
    <phoneticPr fontId="2"/>
  </si>
  <si>
    <t>カード売上</t>
    <rPh sb="3" eb="5">
      <t>ウリアゲ</t>
    </rPh>
    <phoneticPr fontId="2"/>
  </si>
  <si>
    <t>カード売掛</t>
    <rPh sb="3" eb="5">
      <t>ウリカケ</t>
    </rPh>
    <phoneticPr fontId="2"/>
  </si>
  <si>
    <t>発生日</t>
  </si>
  <si>
    <t>金額</t>
  </si>
  <si>
    <t>備考</t>
  </si>
  <si>
    <t>メモタグ</t>
  </si>
  <si>
    <t>勘定科目</t>
  </si>
  <si>
    <t>税区分</t>
  </si>
  <si>
    <t>自費</t>
    <rPh sb="0" eb="2">
      <t>ジヒ</t>
    </rPh>
    <phoneticPr fontId="2"/>
  </si>
  <si>
    <t>上記画像のような月次データについて、店舗名を部門に、事業部名を品目に入れたい場合は次の設定となります</t>
    <rPh sb="0" eb="2">
      <t>ジョウキ</t>
    </rPh>
    <rPh sb="2" eb="4">
      <t>ガゾウ</t>
    </rPh>
    <rPh sb="8" eb="10">
      <t>ゲツジ</t>
    </rPh>
    <rPh sb="18" eb="20">
      <t>テンポ</t>
    </rPh>
    <rPh sb="20" eb="21">
      <t>メイ</t>
    </rPh>
    <rPh sb="22" eb="24">
      <t>ブモン</t>
    </rPh>
    <rPh sb="26" eb="28">
      <t>ジギョウ</t>
    </rPh>
    <rPh sb="28" eb="29">
      <t>ブ</t>
    </rPh>
    <rPh sb="29" eb="30">
      <t>メイ</t>
    </rPh>
    <rPh sb="31" eb="33">
      <t>ヒン</t>
    </rPh>
    <rPh sb="34" eb="35">
      <t>イ</t>
    </rPh>
    <rPh sb="38" eb="40">
      <t>バアイ</t>
    </rPh>
    <rPh sb="41" eb="42">
      <t>ツギ</t>
    </rPh>
    <rPh sb="43" eb="45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</si>
</sst>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6">
    <font>
      <sz val="10"/>
      <color rgb="FF000000"/>
      <name val="Arial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Arial"/>
      <family val="2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b/>
      <sz val="10"/>
      <color rgb="FF000000"/>
      <name val="Arial"/>
      <family val="2"/>
    </font>
    <font>
      <sz val="9"/>
      <color indexed="81"/>
      <name val="MS P ゴシック"/>
      <family val="3"/>
      <charset val="128"/>
    </font>
    <font>
      <b/>
      <sz val="9"/>
      <color theme="1"/>
      <name val="Arial"/>
      <family val="2"/>
    </font>
    <font>
      <b/>
      <sz val="9"/>
      <color theme="1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b/>
      <sz val="8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游ゴシック"/>
      <family val="3"/>
      <charset val="128"/>
    </font>
    <font>
      <sz val="10"/>
      <color theme="0" tint="-0.249977111117893"/>
      <name val="Arial"/>
      <family val="2"/>
    </font>
    <font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3">
    <xf numFmtId="0" fontId="0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3" fillId="0" borderId="1" xfId="0" applyFont="1" applyBorder="1" applyAlignment="1"/>
    <xf numFmtId="0" fontId="4" fillId="0" borderId="0" xfId="0" applyFont="1" applyAlignment="1"/>
    <xf numFmtId="0" fontId="10" fillId="0" borderId="1" xfId="1" applyFont="1" applyBorder="1">
      <alignment vertical="center"/>
    </xf>
    <xf numFmtId="0" fontId="6" fillId="0" borderId="0" xfId="0" applyFont="1"/>
    <xf numFmtId="0" fontId="11" fillId="0" borderId="1" xfId="1" applyFont="1" applyBorder="1">
      <alignment vertical="center"/>
    </xf>
    <xf numFmtId="0" fontId="11" fillId="4" borderId="1" xfId="1" applyFont="1" applyFill="1" applyBorder="1">
      <alignment vertical="center"/>
    </xf>
    <xf numFmtId="0" fontId="6" fillId="0" borderId="1" xfId="0" applyFont="1" applyBorder="1" applyAlignment="1"/>
    <xf numFmtId="49" fontId="5" fillId="5" borderId="2" xfId="0" applyNumberFormat="1" applyFont="1" applyFill="1" applyBorder="1" applyAlignment="1"/>
    <xf numFmtId="49" fontId="3" fillId="5" borderId="2" xfId="0" applyNumberFormat="1" applyFont="1" applyFill="1" applyBorder="1" applyAlignment="1"/>
    <xf numFmtId="0" fontId="15" fillId="2" borderId="1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1" applyFont="1" applyBorder="1">
      <alignment vertical="center"/>
    </xf>
    <xf numFmtId="0" fontId="6" fillId="3" borderId="0" xfId="0" applyFont="1" applyFill="1" applyAlignment="1"/>
    <xf numFmtId="0" fontId="5" fillId="0" borderId="0" xfId="0" applyFont="1" applyAlignment="1"/>
    <xf numFmtId="0" fontId="16" fillId="2" borderId="1" xfId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3" fillId="0" borderId="0" xfId="0" applyFont="1" applyBorder="1" applyAlignment="1"/>
    <xf numFmtId="0" fontId="6" fillId="2" borderId="0" xfId="0" applyFont="1" applyFill="1" applyAlignment="1"/>
    <xf numFmtId="0" fontId="6" fillId="4" borderId="0" xfId="0" applyFont="1" applyFill="1" applyAlignment="1"/>
    <xf numFmtId="176" fontId="6" fillId="0" borderId="0" xfId="0" quotePrefix="1" applyNumberFormat="1" applyFont="1" applyAlignment="1"/>
    <xf numFmtId="6" fontId="6" fillId="0" borderId="0" xfId="0" applyNumberFormat="1" applyFont="1" applyAlignment="1"/>
    <xf numFmtId="176" fontId="6" fillId="0" borderId="0" xfId="0" applyNumberFormat="1" applyFont="1" applyAlignment="1"/>
    <xf numFmtId="0" fontId="5" fillId="6" borderId="0" xfId="0" applyFont="1" applyFill="1" applyAlignment="1"/>
    <xf numFmtId="0" fontId="3" fillId="6" borderId="0" xfId="0" applyFont="1" applyFill="1" applyAlignment="1"/>
    <xf numFmtId="0" fontId="20" fillId="6" borderId="0" xfId="0" applyFont="1" applyFill="1" applyAlignment="1"/>
    <xf numFmtId="0" fontId="16" fillId="2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/>
    <xf numFmtId="49" fontId="3" fillId="8" borderId="1" xfId="0" applyNumberFormat="1" applyFont="1" applyFill="1" applyBorder="1" applyAlignment="1"/>
    <xf numFmtId="49" fontId="5" fillId="8" borderId="1" xfId="0" applyNumberFormat="1" applyFont="1" applyFill="1" applyBorder="1" applyAlignment="1"/>
    <xf numFmtId="49" fontId="5" fillId="8" borderId="1" xfId="0" applyNumberFormat="1" applyFont="1" applyFill="1" applyBorder="1" applyAlignment="1" applyProtection="1"/>
    <xf numFmtId="49" fontId="5" fillId="9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vertical="center" wrapText="1"/>
    </xf>
    <xf numFmtId="0" fontId="16" fillId="2" borderId="1" xfId="1" applyFont="1" applyFill="1" applyBorder="1" applyAlignment="1">
      <alignment horizontal="centerContinuous" vertical="center" wrapText="1"/>
    </xf>
    <xf numFmtId="0" fontId="16" fillId="2" borderId="3" xfId="1" applyFont="1" applyFill="1" applyBorder="1" applyAlignment="1">
      <alignment horizontal="centerContinuous" vertical="center" wrapText="1"/>
    </xf>
    <xf numFmtId="0" fontId="5" fillId="8" borderId="4" xfId="0" applyFont="1" applyFill="1" applyBorder="1" applyAlignment="1"/>
    <xf numFmtId="0" fontId="16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/>
    <xf numFmtId="0" fontId="4" fillId="6" borderId="0" xfId="0" applyFont="1" applyFill="1" applyAlignment="1"/>
    <xf numFmtId="0" fontId="0" fillId="8" borderId="1" xfId="0" applyFont="1" applyFill="1" applyBorder="1" applyAlignment="1"/>
    <xf numFmtId="0" fontId="0" fillId="0" borderId="0" xfId="0" quotePrefix="1" applyFont="1" applyAlignment="1"/>
    <xf numFmtId="0" fontId="23" fillId="3" borderId="0" xfId="0" applyFont="1" applyFill="1" applyAlignment="1"/>
    <xf numFmtId="0" fontId="3" fillId="11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16" fillId="2" borderId="1" xfId="1" applyFont="1" applyFill="1" applyBorder="1" applyAlignment="1">
      <alignment horizontal="centerContinuous" vertical="center"/>
    </xf>
    <xf numFmtId="0" fontId="16" fillId="7" borderId="5" xfId="1" applyFont="1" applyFill="1" applyBorder="1" applyAlignment="1">
      <alignment horizontal="center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left" indent="1"/>
    </xf>
    <xf numFmtId="0" fontId="0" fillId="12" borderId="0" xfId="0" applyFont="1" applyFill="1" applyAlignment="1"/>
    <xf numFmtId="0" fontId="6" fillId="8" borderId="6" xfId="0" applyFont="1" applyFill="1" applyBorder="1" applyAlignment="1"/>
    <xf numFmtId="0" fontId="6" fillId="10" borderId="6" xfId="0" applyFont="1" applyFill="1" applyBorder="1" applyAlignment="1"/>
    <xf numFmtId="0" fontId="6" fillId="4" borderId="6" xfId="0" applyFont="1" applyFill="1" applyBorder="1" applyAlignment="1"/>
    <xf numFmtId="0" fontId="25" fillId="12" borderId="1" xfId="0" applyFont="1" applyFill="1" applyBorder="1" applyAlignment="1"/>
    <xf numFmtId="0" fontId="0" fillId="0" borderId="1" xfId="0" applyFont="1" applyBorder="1" applyAlignment="1"/>
    <xf numFmtId="49" fontId="5" fillId="9" borderId="5" xfId="0" applyNumberFormat="1" applyFont="1" applyFill="1" applyBorder="1" applyAlignment="1">
      <alignment horizontal="center" vertical="center"/>
    </xf>
    <xf numFmtId="49" fontId="5" fillId="9" borderId="4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CCCC"/>
      <color rgb="FFCCECFF"/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61913</xdr:rowOff>
        </xdr:from>
        <xdr:to>
          <xdr:col>0</xdr:col>
          <xdr:colOff>1504950</xdr:colOff>
          <xdr:row>0</xdr:row>
          <xdr:rowOff>328613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データ変換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438150</xdr:colOff>
          <xdr:row>18</xdr:row>
          <xdr:rowOff>52388</xdr:rowOff>
        </xdr:from>
        <xdr:to>
          <xdr:col>9</xdr:col>
          <xdr:colOff>28575</xdr:colOff>
          <xdr:row>20</xdr:row>
          <xdr:rowOff>57150</xdr:rowOff>
        </xdr:to>
        <xdr:sp macro="" textlink="">
          <xdr:nvSpPr>
            <xdr:cNvPr id="11275" name="Button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「詳細設定」シートを表示/非表示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8</xdr:row>
      <xdr:rowOff>80964</xdr:rowOff>
    </xdr:from>
    <xdr:to>
      <xdr:col>3</xdr:col>
      <xdr:colOff>933451</xdr:colOff>
      <xdr:row>18</xdr:row>
      <xdr:rowOff>133818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681164"/>
          <a:ext cx="5272088" cy="2053104"/>
        </a:xfrm>
        <a:prstGeom prst="rect">
          <a:avLst/>
        </a:prstGeom>
        <a:ln w="12700">
          <a:solidFill>
            <a:schemeClr val="bg2">
              <a:lumMod val="90000"/>
            </a:schemeClr>
          </a:solidFill>
        </a:ln>
      </xdr:spPr>
    </xdr:pic>
    <xdr:clientData/>
  </xdr:twoCellAnchor>
  <xdr:twoCellAnchor editAs="oneCell">
    <xdr:from>
      <xdr:col>0</xdr:col>
      <xdr:colOff>147641</xdr:colOff>
      <xdr:row>23</xdr:row>
      <xdr:rowOff>61914</xdr:rowOff>
    </xdr:from>
    <xdr:to>
      <xdr:col>6</xdr:col>
      <xdr:colOff>10469</xdr:colOff>
      <xdr:row>31</xdr:row>
      <xdr:rowOff>119065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41" y="4662489"/>
          <a:ext cx="7311378" cy="1657351"/>
        </a:xfrm>
        <a:prstGeom prst="rect">
          <a:avLst/>
        </a:prstGeom>
        <a:ln w="12700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195263</xdr:colOff>
      <xdr:row>10</xdr:row>
      <xdr:rowOff>52392</xdr:rowOff>
    </xdr:from>
    <xdr:to>
      <xdr:col>2</xdr:col>
      <xdr:colOff>3946991</xdr:colOff>
      <xdr:row>22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3" y="1728792"/>
          <a:ext cx="5351928" cy="2595558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G101"/>
  <sheetViews>
    <sheetView workbookViewId="0">
      <selection activeCell="D33" sqref="D33"/>
    </sheetView>
  </sheetViews>
  <sheetFormatPr defaultRowHeight="12.75"/>
  <cols>
    <col min="1" max="1" width="10.33203125" bestFit="1" customWidth="1"/>
    <col min="2" max="2" width="12.3984375" customWidth="1"/>
    <col min="3" max="3" width="8.53125" bestFit="1" customWidth="1"/>
    <col min="4" max="4" width="7.06640625" bestFit="1" customWidth="1"/>
    <col min="5" max="5" width="4.796875" bestFit="1" customWidth="1"/>
    <col min="6" max="6" width="18.33203125" bestFit="1" customWidth="1"/>
    <col min="7" max="7" width="8.53125" bestFit="1" customWidth="1"/>
  </cols>
  <sheetData>
    <row r="1" spans="1:7">
      <c r="A1" t="s">
        <v>159</v>
      </c>
      <c r="B1" t="s">
        <v>163</v>
      </c>
      <c r="C1" t="s">
        <v>164</v>
      </c>
      <c r="D1" t="s">
        <v>160</v>
      </c>
      <c r="E1" t="s">
        <v>161</v>
      </c>
      <c r="F1" t="s">
        <v>83</v>
      </c>
      <c r="G1" t="s">
        <v>162</v>
      </c>
    </row>
    <row r="2" spans="1:7">
      <c r="A2" s="47"/>
    </row>
    <row r="3" spans="1:7">
      <c r="A3" s="47"/>
    </row>
    <row r="4" spans="1:7">
      <c r="A4" s="47"/>
    </row>
    <row r="5" spans="1:7">
      <c r="A5" s="47"/>
    </row>
    <row r="6" spans="1:7">
      <c r="A6" s="47"/>
    </row>
    <row r="7" spans="1:7">
      <c r="A7" s="47"/>
    </row>
    <row r="8" spans="1:7">
      <c r="A8" s="47"/>
    </row>
    <row r="9" spans="1:7">
      <c r="A9" s="47"/>
    </row>
    <row r="10" spans="1:7">
      <c r="A10" s="47"/>
    </row>
    <row r="11" spans="1:7">
      <c r="A11" s="47"/>
    </row>
    <row r="12" spans="1:7">
      <c r="A12" s="47"/>
    </row>
    <row r="13" spans="1:7">
      <c r="A13" s="47"/>
    </row>
    <row r="14" spans="1:7">
      <c r="A14" s="47"/>
    </row>
    <row r="15" spans="1:7">
      <c r="A15" s="47"/>
    </row>
    <row r="16" spans="1:7">
      <c r="A16" s="47"/>
    </row>
    <row r="17" spans="1:1">
      <c r="A17" s="47"/>
    </row>
    <row r="18" spans="1:1">
      <c r="A18" s="47"/>
    </row>
    <row r="19" spans="1:1">
      <c r="A19" s="47"/>
    </row>
    <row r="20" spans="1:1">
      <c r="A20" s="47"/>
    </row>
    <row r="21" spans="1:1">
      <c r="A21" s="47"/>
    </row>
    <row r="22" spans="1:1">
      <c r="A22" s="47"/>
    </row>
    <row r="23" spans="1:1">
      <c r="A23" s="47"/>
    </row>
    <row r="24" spans="1:1">
      <c r="A24" s="47"/>
    </row>
    <row r="25" spans="1:1">
      <c r="A25" s="47"/>
    </row>
    <row r="26" spans="1:1">
      <c r="A26" s="47"/>
    </row>
    <row r="27" spans="1:1">
      <c r="A27" s="47"/>
    </row>
    <row r="28" spans="1:1">
      <c r="A28" s="47"/>
    </row>
    <row r="29" spans="1:1">
      <c r="A29" s="47"/>
    </row>
    <row r="30" spans="1:1">
      <c r="A30" s="47"/>
    </row>
    <row r="31" spans="1:1">
      <c r="A31" s="47"/>
    </row>
    <row r="32" spans="1:1">
      <c r="A32" s="47"/>
    </row>
    <row r="33" spans="1:1">
      <c r="A33" s="47"/>
    </row>
    <row r="34" spans="1:1">
      <c r="A34" s="47"/>
    </row>
    <row r="35" spans="1:1">
      <c r="A35" s="47"/>
    </row>
    <row r="36" spans="1:1">
      <c r="A36" s="47"/>
    </row>
    <row r="37" spans="1:1">
      <c r="A37" s="47"/>
    </row>
    <row r="38" spans="1:1">
      <c r="A38" s="47"/>
    </row>
    <row r="39" spans="1:1">
      <c r="A39" s="47"/>
    </row>
    <row r="40" spans="1:1">
      <c r="A40" s="47"/>
    </row>
    <row r="41" spans="1:1">
      <c r="A41" s="47"/>
    </row>
    <row r="42" spans="1:1">
      <c r="A42" s="47"/>
    </row>
    <row r="43" spans="1:1">
      <c r="A43" s="47"/>
    </row>
    <row r="44" spans="1:1">
      <c r="A44" s="47"/>
    </row>
    <row r="45" spans="1:1">
      <c r="A45" s="47"/>
    </row>
    <row r="46" spans="1:1">
      <c r="A46" s="47"/>
    </row>
    <row r="47" spans="1:1">
      <c r="A47" s="47"/>
    </row>
    <row r="48" spans="1:1">
      <c r="A48" s="47"/>
    </row>
    <row r="49" spans="1:1">
      <c r="A49" s="47"/>
    </row>
    <row r="50" spans="1:1">
      <c r="A50" s="47"/>
    </row>
    <row r="51" spans="1:1">
      <c r="A51" s="47"/>
    </row>
    <row r="52" spans="1:1">
      <c r="A52" s="47"/>
    </row>
    <row r="53" spans="1:1">
      <c r="A53" s="47"/>
    </row>
    <row r="54" spans="1:1">
      <c r="A54" s="47"/>
    </row>
    <row r="55" spans="1:1">
      <c r="A55" s="47"/>
    </row>
    <row r="56" spans="1:1">
      <c r="A56" s="47"/>
    </row>
    <row r="57" spans="1:1">
      <c r="A57" s="47"/>
    </row>
    <row r="58" spans="1:1">
      <c r="A58" s="47"/>
    </row>
    <row r="59" spans="1:1">
      <c r="A59" s="47"/>
    </row>
    <row r="60" spans="1:1">
      <c r="A60" s="47"/>
    </row>
    <row r="61" spans="1:1">
      <c r="A61" s="47"/>
    </row>
    <row r="62" spans="1:1">
      <c r="A62" s="47"/>
    </row>
    <row r="63" spans="1:1">
      <c r="A63" s="47"/>
    </row>
    <row r="64" spans="1:1">
      <c r="A64" s="47"/>
    </row>
    <row r="65" spans="1:1">
      <c r="A65" s="47"/>
    </row>
    <row r="66" spans="1:1">
      <c r="A66" s="47"/>
    </row>
    <row r="67" spans="1:1">
      <c r="A67" s="47"/>
    </row>
    <row r="68" spans="1:1">
      <c r="A68" s="47"/>
    </row>
    <row r="69" spans="1:1">
      <c r="A69" s="47"/>
    </row>
    <row r="70" spans="1:1">
      <c r="A70" s="47"/>
    </row>
    <row r="71" spans="1:1">
      <c r="A71" s="47"/>
    </row>
    <row r="72" spans="1:1">
      <c r="A72" s="47"/>
    </row>
    <row r="73" spans="1:1">
      <c r="A73" s="47"/>
    </row>
    <row r="74" spans="1:1">
      <c r="A74" s="47"/>
    </row>
    <row r="75" spans="1:1">
      <c r="A75" s="47"/>
    </row>
    <row r="76" spans="1:1">
      <c r="A76" s="47"/>
    </row>
    <row r="77" spans="1:1">
      <c r="A77" s="47"/>
    </row>
    <row r="78" spans="1:1">
      <c r="A78" s="47"/>
    </row>
    <row r="79" spans="1:1">
      <c r="A79" s="47"/>
    </row>
    <row r="80" spans="1:1">
      <c r="A80" s="47"/>
    </row>
    <row r="81" spans="1:1">
      <c r="A81" s="47"/>
    </row>
    <row r="82" spans="1:1">
      <c r="A82" s="47"/>
    </row>
    <row r="83" spans="1:1">
      <c r="A83" s="47"/>
    </row>
    <row r="84" spans="1:1">
      <c r="A84" s="47"/>
    </row>
    <row r="85" spans="1:1">
      <c r="A85" s="47"/>
    </row>
    <row r="86" spans="1:1">
      <c r="A86" s="47"/>
    </row>
    <row r="87" spans="1:1">
      <c r="A87" s="47"/>
    </row>
    <row r="88" spans="1:1">
      <c r="A88" s="47"/>
    </row>
    <row r="89" spans="1:1">
      <c r="A89" s="47"/>
    </row>
    <row r="90" spans="1:1">
      <c r="A90" s="47"/>
    </row>
    <row r="91" spans="1:1">
      <c r="A91" s="47"/>
    </row>
    <row r="92" spans="1:1">
      <c r="A92" s="47"/>
    </row>
    <row r="93" spans="1:1">
      <c r="A93" s="47"/>
    </row>
    <row r="94" spans="1:1">
      <c r="A94" s="47"/>
    </row>
    <row r="95" spans="1:1">
      <c r="A95" s="47"/>
    </row>
    <row r="96" spans="1:1">
      <c r="A96" s="47"/>
    </row>
    <row r="97" spans="1:1">
      <c r="A97" s="47"/>
    </row>
    <row r="98" spans="1:1">
      <c r="A98" s="47"/>
    </row>
    <row r="99" spans="1:1">
      <c r="A99" s="47"/>
    </row>
    <row r="100" spans="1:1">
      <c r="A100" s="47"/>
    </row>
    <row r="101" spans="1:1">
      <c r="A101" s="47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2.7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32"/>
  <sheetViews>
    <sheetView workbookViewId="0">
      <selection activeCell="A3" sqref="A3"/>
    </sheetView>
  </sheetViews>
  <sheetFormatPr defaultColWidth="14.3984375" defaultRowHeight="15.75" customHeight="1"/>
  <cols>
    <col min="1" max="1" width="22.6640625" style="22" bestFit="1" customWidth="1"/>
    <col min="2" max="16384" width="14.3984375" style="2"/>
  </cols>
  <sheetData>
    <row r="1" spans="1:7" ht="30.75" customHeight="1">
      <c r="A1" s="2"/>
    </row>
    <row r="2" spans="1:7" s="16" customFormat="1" ht="15.75" customHeight="1">
      <c r="A2" s="21" t="s">
        <v>58</v>
      </c>
      <c r="B2" s="16" t="s">
        <v>30</v>
      </c>
      <c r="C2" s="16" t="s">
        <v>31</v>
      </c>
      <c r="D2" s="16" t="s">
        <v>32</v>
      </c>
      <c r="E2" s="16" t="s">
        <v>165</v>
      </c>
      <c r="F2" s="48"/>
      <c r="G2" s="48"/>
    </row>
    <row r="3" spans="1:7" ht="15.75" customHeight="1">
      <c r="A3" s="22">
        <v>1</v>
      </c>
      <c r="B3" s="25">
        <v>20000</v>
      </c>
      <c r="C3" s="25">
        <v>30000</v>
      </c>
      <c r="D3" s="25">
        <v>50000</v>
      </c>
      <c r="E3" s="24">
        <v>400000</v>
      </c>
      <c r="F3" s="24"/>
    </row>
    <row r="4" spans="1:7" ht="15.75" customHeight="1">
      <c r="A4" s="22">
        <v>2</v>
      </c>
      <c r="B4" s="25"/>
      <c r="C4" s="25"/>
      <c r="D4" s="25"/>
    </row>
    <row r="5" spans="1:7" ht="15.75" customHeight="1">
      <c r="A5" s="22">
        <v>3</v>
      </c>
      <c r="B5" s="25">
        <v>20000</v>
      </c>
      <c r="C5" s="25">
        <v>30000</v>
      </c>
      <c r="D5" s="25">
        <v>50000</v>
      </c>
      <c r="E5" s="24">
        <v>400000</v>
      </c>
      <c r="F5" s="24"/>
    </row>
    <row r="6" spans="1:7" ht="15.75" customHeight="1">
      <c r="A6" s="22">
        <v>4</v>
      </c>
      <c r="B6" s="25">
        <v>20000</v>
      </c>
      <c r="C6" s="25">
        <v>30000</v>
      </c>
      <c r="D6" s="25">
        <v>50000</v>
      </c>
      <c r="E6" s="2">
        <v>400000</v>
      </c>
    </row>
    <row r="7" spans="1:7" ht="15.75" customHeight="1">
      <c r="A7" s="22">
        <v>5</v>
      </c>
      <c r="B7" s="25">
        <v>20000</v>
      </c>
      <c r="C7" s="25">
        <v>30000</v>
      </c>
      <c r="D7" s="25">
        <v>50000</v>
      </c>
      <c r="E7" s="2">
        <v>400000</v>
      </c>
    </row>
    <row r="8" spans="1:7" ht="15.75" customHeight="1">
      <c r="A8" s="22">
        <v>6</v>
      </c>
      <c r="B8" s="25">
        <v>20000</v>
      </c>
      <c r="C8" s="25">
        <v>30000</v>
      </c>
      <c r="D8" s="25">
        <v>50000</v>
      </c>
      <c r="E8" s="2">
        <v>400000</v>
      </c>
    </row>
    <row r="9" spans="1:7" ht="15.75" customHeight="1">
      <c r="A9" s="22">
        <v>7</v>
      </c>
      <c r="B9" s="25">
        <v>20000</v>
      </c>
      <c r="C9" s="25">
        <v>30000</v>
      </c>
      <c r="D9" s="25">
        <v>50000</v>
      </c>
      <c r="E9" s="2">
        <v>400000</v>
      </c>
    </row>
    <row r="10" spans="1:7" ht="15.75" customHeight="1">
      <c r="A10" s="22">
        <v>8</v>
      </c>
      <c r="B10" s="25">
        <v>20000</v>
      </c>
      <c r="C10" s="25">
        <v>30000</v>
      </c>
      <c r="D10" s="25">
        <v>50000</v>
      </c>
      <c r="E10" s="2">
        <v>400000</v>
      </c>
    </row>
    <row r="11" spans="1:7" ht="15.75" customHeight="1">
      <c r="A11" s="22">
        <v>9</v>
      </c>
      <c r="B11" s="25"/>
      <c r="C11" s="25"/>
      <c r="D11" s="25"/>
    </row>
    <row r="12" spans="1:7" ht="15.75" customHeight="1">
      <c r="A12" s="22">
        <v>10</v>
      </c>
      <c r="B12" s="25">
        <v>20000</v>
      </c>
      <c r="C12" s="25">
        <v>30000</v>
      </c>
      <c r="D12" s="25">
        <v>50000</v>
      </c>
      <c r="E12" s="2">
        <v>400000</v>
      </c>
    </row>
    <row r="13" spans="1:7" ht="15.75" customHeight="1">
      <c r="A13" s="22">
        <v>11</v>
      </c>
      <c r="B13" s="25">
        <v>20000</v>
      </c>
      <c r="C13" s="25">
        <v>30000</v>
      </c>
      <c r="D13" s="25">
        <v>50000</v>
      </c>
      <c r="E13" s="2">
        <v>400000</v>
      </c>
    </row>
    <row r="14" spans="1:7" ht="15.75" customHeight="1">
      <c r="A14" s="22">
        <v>12</v>
      </c>
      <c r="B14" s="25">
        <v>20000</v>
      </c>
      <c r="C14" s="25">
        <v>30000</v>
      </c>
      <c r="D14" s="25">
        <v>50000</v>
      </c>
      <c r="E14" s="2">
        <v>400000</v>
      </c>
    </row>
    <row r="15" spans="1:7" ht="15.75" customHeight="1">
      <c r="A15" s="22">
        <v>13</v>
      </c>
      <c r="B15" s="25">
        <v>20000</v>
      </c>
      <c r="C15" s="25">
        <v>30000</v>
      </c>
      <c r="D15" s="25">
        <v>50000</v>
      </c>
      <c r="E15" s="2">
        <v>400000</v>
      </c>
    </row>
    <row r="16" spans="1:7" ht="15.75" customHeight="1">
      <c r="A16" s="22">
        <v>14</v>
      </c>
      <c r="B16" s="25">
        <v>20000</v>
      </c>
      <c r="C16" s="25">
        <v>30000</v>
      </c>
      <c r="D16" s="25">
        <v>50000</v>
      </c>
      <c r="E16" s="2">
        <v>400000</v>
      </c>
    </row>
    <row r="17" spans="1:5" ht="15.75" customHeight="1">
      <c r="A17" s="22">
        <v>15</v>
      </c>
      <c r="B17" s="25">
        <v>20000</v>
      </c>
      <c r="C17" s="25">
        <v>30000</v>
      </c>
      <c r="D17" s="25">
        <v>50000</v>
      </c>
      <c r="E17" s="2">
        <v>400000</v>
      </c>
    </row>
    <row r="18" spans="1:5" ht="15.75" customHeight="1">
      <c r="A18" s="22">
        <v>16</v>
      </c>
      <c r="B18" s="25"/>
      <c r="C18" s="25"/>
      <c r="D18" s="25"/>
    </row>
    <row r="19" spans="1:5" ht="15.75" customHeight="1">
      <c r="A19" s="22">
        <v>17</v>
      </c>
      <c r="B19" s="25">
        <v>20000</v>
      </c>
      <c r="C19" s="25">
        <v>30000</v>
      </c>
      <c r="D19" s="25">
        <v>50000</v>
      </c>
      <c r="E19" s="2">
        <v>400000</v>
      </c>
    </row>
    <row r="20" spans="1:5" ht="15.75" customHeight="1">
      <c r="A20" s="22">
        <v>18</v>
      </c>
      <c r="B20" s="25">
        <v>20000</v>
      </c>
      <c r="C20" s="25">
        <v>30000</v>
      </c>
      <c r="D20" s="25">
        <v>50000</v>
      </c>
      <c r="E20" s="2">
        <v>400000</v>
      </c>
    </row>
    <row r="21" spans="1:5" ht="15.75" customHeight="1">
      <c r="A21" s="22">
        <v>19</v>
      </c>
      <c r="B21" s="25">
        <v>20000</v>
      </c>
      <c r="C21" s="25">
        <v>30000</v>
      </c>
      <c r="D21" s="25">
        <v>50000</v>
      </c>
      <c r="E21" s="2">
        <v>400000</v>
      </c>
    </row>
    <row r="22" spans="1:5" ht="15.75" customHeight="1">
      <c r="A22" s="22">
        <v>20</v>
      </c>
      <c r="B22" s="25">
        <v>20000</v>
      </c>
      <c r="C22" s="25">
        <v>30000</v>
      </c>
      <c r="D22" s="25">
        <v>50000</v>
      </c>
      <c r="E22" s="2">
        <v>400000</v>
      </c>
    </row>
    <row r="23" spans="1:5" ht="15.75" customHeight="1">
      <c r="A23" s="22">
        <v>21</v>
      </c>
      <c r="B23" s="25">
        <v>20000</v>
      </c>
      <c r="C23" s="25">
        <v>30000</v>
      </c>
      <c r="D23" s="25">
        <v>50000</v>
      </c>
      <c r="E23" s="2">
        <v>400000</v>
      </c>
    </row>
    <row r="24" spans="1:5" ht="15.75" customHeight="1">
      <c r="A24" s="22">
        <v>22</v>
      </c>
      <c r="B24" s="25">
        <v>20000</v>
      </c>
      <c r="C24" s="25">
        <v>30000</v>
      </c>
      <c r="D24" s="25">
        <v>50000</v>
      </c>
      <c r="E24" s="2">
        <v>400000</v>
      </c>
    </row>
    <row r="25" spans="1:5" ht="15.75" customHeight="1">
      <c r="A25" s="22">
        <v>23</v>
      </c>
      <c r="B25" s="25"/>
      <c r="C25" s="25"/>
      <c r="D25" s="25"/>
    </row>
    <row r="26" spans="1:5" ht="15.75" customHeight="1">
      <c r="A26" s="22">
        <v>24</v>
      </c>
      <c r="B26" s="25">
        <v>20000</v>
      </c>
      <c r="C26" s="25">
        <v>30000</v>
      </c>
      <c r="D26" s="25">
        <v>50000</v>
      </c>
      <c r="E26" s="2">
        <v>400000</v>
      </c>
    </row>
    <row r="27" spans="1:5" ht="15.75" customHeight="1">
      <c r="A27" s="22">
        <v>25</v>
      </c>
      <c r="B27" s="25">
        <v>20000</v>
      </c>
      <c r="C27" s="25">
        <v>30000</v>
      </c>
      <c r="D27" s="25">
        <v>50000</v>
      </c>
      <c r="E27" s="2">
        <v>400000</v>
      </c>
    </row>
    <row r="28" spans="1:5" ht="15.75" customHeight="1">
      <c r="A28" s="22">
        <v>26</v>
      </c>
      <c r="B28" s="25">
        <v>20000</v>
      </c>
      <c r="C28" s="25">
        <v>30000</v>
      </c>
      <c r="D28" s="25">
        <v>50000</v>
      </c>
      <c r="E28" s="2">
        <v>400000</v>
      </c>
    </row>
    <row r="29" spans="1:5" ht="15.75" customHeight="1">
      <c r="A29" s="22">
        <v>27</v>
      </c>
      <c r="B29" s="25">
        <v>20000</v>
      </c>
      <c r="C29" s="25">
        <v>30000</v>
      </c>
      <c r="D29" s="25">
        <v>50000</v>
      </c>
      <c r="E29" s="2">
        <v>400000</v>
      </c>
    </row>
    <row r="30" spans="1:5" ht="15.75" customHeight="1">
      <c r="A30" s="22">
        <v>28</v>
      </c>
      <c r="B30" s="25">
        <v>20000</v>
      </c>
      <c r="C30" s="25">
        <v>30000</v>
      </c>
      <c r="D30" s="25">
        <v>50000</v>
      </c>
      <c r="E30" s="2">
        <v>400000</v>
      </c>
    </row>
    <row r="31" spans="1:5" ht="15.75" customHeight="1">
      <c r="A31" s="22">
        <v>29</v>
      </c>
      <c r="B31" s="23">
        <v>20000</v>
      </c>
      <c r="C31" s="23">
        <v>30000</v>
      </c>
      <c r="D31" s="23">
        <v>50000</v>
      </c>
      <c r="E31" s="2">
        <v>400000</v>
      </c>
    </row>
    <row r="32" spans="1:5" ht="15.75" customHeight="1">
      <c r="A32" s="22">
        <v>30</v>
      </c>
    </row>
  </sheetData>
  <protectedRanges>
    <protectedRange sqref="B2:F2" name="範囲1_2"/>
  </protectedRange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henkan">
                <anchor moveWithCells="1" sizeWithCells="1">
                  <from>
                    <xdr:col>0</xdr:col>
                    <xdr:colOff>95250</xdr:colOff>
                    <xdr:row>0</xdr:row>
                    <xdr:rowOff>61913</xdr:rowOff>
                  </from>
                  <to>
                    <xdr:col>0</xdr:col>
                    <xdr:colOff>1504950</xdr:colOff>
                    <xdr:row>0</xdr:row>
                    <xdr:rowOff>328613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Q73"/>
  <sheetViews>
    <sheetView topLeftCell="B1" workbookViewId="0">
      <selection activeCell="C3" sqref="C3"/>
    </sheetView>
  </sheetViews>
  <sheetFormatPr defaultRowHeight="12.75"/>
  <cols>
    <col min="1" max="1" width="6.3984375" hidden="1" customWidth="1"/>
    <col min="2" max="2" width="22.1328125" customWidth="1"/>
    <col min="3" max="3" width="32.9296875" customWidth="1"/>
    <col min="4" max="4" width="14.1328125" customWidth="1"/>
    <col min="5" max="7" width="12.3984375" customWidth="1"/>
    <col min="8" max="8" width="8.19921875" customWidth="1"/>
    <col min="9" max="9" width="8.06640625" customWidth="1"/>
    <col min="10" max="12" width="11.53125" customWidth="1"/>
    <col min="13" max="13" width="10.1328125" customWidth="1"/>
    <col min="14" max="15" width="0" hidden="1" customWidth="1"/>
    <col min="16" max="16" width="14.796875" hidden="1" customWidth="1"/>
    <col min="17" max="17" width="11.53125" customWidth="1"/>
  </cols>
  <sheetData>
    <row r="1" spans="1:17">
      <c r="A1" s="1">
        <f>詳細設定!A4</f>
        <v>0</v>
      </c>
      <c r="B1" s="26" t="s">
        <v>59</v>
      </c>
      <c r="C1" s="27"/>
      <c r="D1" s="27"/>
      <c r="E1" s="27"/>
      <c r="F1" s="27"/>
      <c r="G1" s="27"/>
      <c r="H1" s="27"/>
      <c r="I1" s="27"/>
      <c r="J1" s="45"/>
      <c r="K1" s="1"/>
      <c r="L1" s="1"/>
      <c r="M1" s="1"/>
      <c r="N1" s="1"/>
      <c r="O1" s="1"/>
      <c r="P1" s="1"/>
      <c r="Q1" s="1"/>
    </row>
    <row r="2" spans="1:17" ht="40.5">
      <c r="A2" s="1"/>
      <c r="B2" s="13" t="s">
        <v>16</v>
      </c>
      <c r="C2" s="13" t="s">
        <v>17</v>
      </c>
      <c r="D2" s="14" t="s">
        <v>0</v>
      </c>
      <c r="E2" s="14" t="s">
        <v>20</v>
      </c>
      <c r="F2" s="14" t="s">
        <v>21</v>
      </c>
      <c r="G2" s="14" t="s">
        <v>22</v>
      </c>
      <c r="H2" s="14" t="s">
        <v>47</v>
      </c>
      <c r="I2" s="14" t="s">
        <v>48</v>
      </c>
      <c r="J2" s="1"/>
      <c r="K2" s="1"/>
      <c r="L2" s="1"/>
      <c r="M2" s="1"/>
      <c r="N2" s="17" t="s">
        <v>27</v>
      </c>
      <c r="O2" s="17" t="s">
        <v>26</v>
      </c>
      <c r="P2" s="1"/>
      <c r="Q2" s="1"/>
    </row>
    <row r="3" spans="1:17" ht="16.5">
      <c r="A3" s="1">
        <f t="shared" ref="A3:A9" si="0">VLOOKUP(C3,$N$3:$O$10,2,FALSE)</f>
        <v>8</v>
      </c>
      <c r="B3" s="8" t="s">
        <v>147</v>
      </c>
      <c r="C3" s="9" t="s">
        <v>111</v>
      </c>
      <c r="D3" s="31" t="s">
        <v>55</v>
      </c>
      <c r="E3" s="11"/>
      <c r="F3" s="12"/>
      <c r="G3" s="12"/>
      <c r="H3" s="32" t="s">
        <v>18</v>
      </c>
      <c r="I3" s="33" t="s">
        <v>84</v>
      </c>
      <c r="J3" s="1"/>
      <c r="K3" s="1"/>
      <c r="L3" s="1"/>
      <c r="M3" s="1"/>
      <c r="N3" s="10" t="s">
        <v>3</v>
      </c>
      <c r="O3" s="4">
        <v>1</v>
      </c>
      <c r="P3" s="1"/>
      <c r="Q3" s="1"/>
    </row>
    <row r="4" spans="1:17" ht="16.5">
      <c r="A4" s="1">
        <f t="shared" si="0"/>
        <v>4</v>
      </c>
      <c r="B4" s="6" t="s">
        <v>5</v>
      </c>
      <c r="C4" s="9" t="s">
        <v>1</v>
      </c>
      <c r="D4" s="31"/>
      <c r="E4" s="12"/>
      <c r="F4" s="12"/>
      <c r="G4" s="12"/>
      <c r="H4" s="32" t="s">
        <v>18</v>
      </c>
      <c r="I4" s="33" t="s">
        <v>84</v>
      </c>
      <c r="J4" s="1"/>
      <c r="K4" s="1"/>
      <c r="L4" s="1"/>
      <c r="M4" s="1"/>
      <c r="N4" s="10" t="s">
        <v>10</v>
      </c>
      <c r="O4" s="4">
        <v>2</v>
      </c>
      <c r="P4" s="1"/>
      <c r="Q4" s="1"/>
    </row>
    <row r="5" spans="1:17" ht="16.5">
      <c r="A5" s="1">
        <f t="shared" si="0"/>
        <v>4</v>
      </c>
      <c r="B5" s="6" t="s">
        <v>6</v>
      </c>
      <c r="C5" s="9" t="s">
        <v>1</v>
      </c>
      <c r="D5" s="32"/>
      <c r="E5" s="12"/>
      <c r="F5" s="12"/>
      <c r="G5" s="12"/>
      <c r="H5" s="12"/>
      <c r="I5" s="12"/>
      <c r="J5" s="1"/>
      <c r="K5" s="1"/>
      <c r="L5" s="1"/>
      <c r="M5" s="1"/>
      <c r="N5" s="10" t="s">
        <v>2</v>
      </c>
      <c r="O5" s="4">
        <v>3</v>
      </c>
      <c r="P5" s="1"/>
      <c r="Q5" s="1"/>
    </row>
    <row r="6" spans="1:17" ht="16.5">
      <c r="A6" s="1">
        <f t="shared" si="0"/>
        <v>4</v>
      </c>
      <c r="B6" s="6" t="s">
        <v>7</v>
      </c>
      <c r="C6" s="9" t="s">
        <v>1</v>
      </c>
      <c r="D6" s="32" t="s">
        <v>25</v>
      </c>
      <c r="E6" s="12"/>
      <c r="F6" s="12"/>
      <c r="G6" s="12"/>
      <c r="H6" s="12"/>
      <c r="I6" s="12"/>
      <c r="J6" s="1"/>
      <c r="K6" s="1"/>
      <c r="L6" s="1"/>
      <c r="M6" s="1"/>
      <c r="N6" s="10" t="s">
        <v>1</v>
      </c>
      <c r="O6" s="4">
        <v>4</v>
      </c>
      <c r="P6" s="1"/>
      <c r="Q6" s="1"/>
    </row>
    <row r="7" spans="1:17" ht="16.5">
      <c r="A7" s="1">
        <f>VLOOKUP(C7,$N$3:$O$10,2,FALSE)</f>
        <v>1</v>
      </c>
      <c r="B7" s="6" t="s">
        <v>8</v>
      </c>
      <c r="C7" s="9" t="s">
        <v>3</v>
      </c>
      <c r="D7" s="32"/>
      <c r="E7" s="12"/>
      <c r="F7" s="12"/>
      <c r="G7" s="12"/>
      <c r="H7" s="12"/>
      <c r="I7" s="12"/>
      <c r="J7" s="1"/>
      <c r="K7" s="1"/>
      <c r="L7" s="1"/>
      <c r="M7" s="1"/>
      <c r="N7" s="10" t="s">
        <v>12</v>
      </c>
      <c r="O7" s="4">
        <v>5</v>
      </c>
      <c r="P7" s="1"/>
      <c r="Q7" s="1"/>
    </row>
    <row r="8" spans="1:17" ht="16.5">
      <c r="A8" s="1">
        <f t="shared" si="0"/>
        <v>4</v>
      </c>
      <c r="B8" s="15" t="s">
        <v>109</v>
      </c>
      <c r="C8" s="9" t="s">
        <v>1</v>
      </c>
      <c r="D8" s="32"/>
      <c r="E8" s="12"/>
      <c r="F8" s="12"/>
      <c r="G8" s="12"/>
      <c r="H8" s="12"/>
      <c r="I8" s="12"/>
      <c r="J8" s="1"/>
      <c r="K8" s="1"/>
      <c r="L8" s="1"/>
      <c r="M8" s="1"/>
      <c r="N8" s="10" t="s">
        <v>13</v>
      </c>
      <c r="O8" s="4">
        <v>6</v>
      </c>
      <c r="P8" s="1"/>
      <c r="Q8" s="1"/>
    </row>
    <row r="9" spans="1:17" ht="16.5">
      <c r="A9" s="1">
        <f t="shared" si="0"/>
        <v>4</v>
      </c>
      <c r="B9" s="15" t="s">
        <v>108</v>
      </c>
      <c r="C9" s="9" t="s">
        <v>1</v>
      </c>
      <c r="D9" s="32"/>
      <c r="E9" s="32"/>
      <c r="F9" s="32"/>
      <c r="G9" s="32"/>
      <c r="H9" s="12"/>
      <c r="I9" s="12"/>
      <c r="J9" s="1"/>
      <c r="K9" s="1"/>
      <c r="L9" s="1"/>
      <c r="M9" s="1"/>
      <c r="N9" s="10" t="s">
        <v>14</v>
      </c>
      <c r="O9" s="4">
        <v>7</v>
      </c>
      <c r="P9" s="1"/>
      <c r="Q9" s="1"/>
    </row>
    <row r="10" spans="1:17" ht="16.5">
      <c r="A10" s="1"/>
      <c r="B10" s="3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 t="s">
        <v>15</v>
      </c>
      <c r="O10" s="4">
        <v>8</v>
      </c>
      <c r="P10" s="1"/>
      <c r="Q10" s="1"/>
    </row>
    <row r="11" spans="1:17" ht="16.5">
      <c r="A11" s="1"/>
      <c r="B11" s="3" t="s">
        <v>112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6.5">
      <c r="A12" s="1"/>
      <c r="B12" s="3" t="s">
        <v>23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1"/>
      <c r="B14" s="26" t="s">
        <v>142</v>
      </c>
      <c r="C14" s="28"/>
      <c r="D14" s="28"/>
      <c r="E14" s="1"/>
      <c r="F14" s="26" t="s">
        <v>140</v>
      </c>
      <c r="G14" s="27"/>
      <c r="H14" s="27"/>
      <c r="I14" s="27"/>
      <c r="J14" s="27"/>
      <c r="K14" s="1"/>
      <c r="L14" s="1"/>
      <c r="M14" s="1"/>
      <c r="N14" s="1"/>
      <c r="O14" s="1"/>
      <c r="P14" s="1"/>
      <c r="Q14" s="1"/>
    </row>
    <row r="15" spans="1:17" ht="16.5">
      <c r="A15" s="1"/>
      <c r="B15" s="3" t="s">
        <v>45</v>
      </c>
      <c r="C15" s="1"/>
      <c r="D15" s="1"/>
      <c r="E15" s="1"/>
      <c r="F15" s="3" t="s">
        <v>139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6.5">
      <c r="A16" s="1"/>
      <c r="B16" s="3" t="s">
        <v>143</v>
      </c>
      <c r="C16" s="1"/>
      <c r="D16" s="1"/>
      <c r="E16" s="1"/>
      <c r="F16" s="3" t="s">
        <v>53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6.899999999999999" thickBot="1">
      <c r="A17" s="1"/>
      <c r="B17" s="3"/>
      <c r="C17" s="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6.899999999999999" thickBot="1">
      <c r="A18" s="1">
        <f>IF(C18="使用する",1,0)</f>
        <v>0</v>
      </c>
      <c r="B18" s="19" t="s">
        <v>42</v>
      </c>
      <c r="C18" s="57" t="s">
        <v>154</v>
      </c>
      <c r="D18" s="1"/>
      <c r="E18" s="1"/>
      <c r="F18" s="3" t="s">
        <v>54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3.15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899999999999999" thickBot="1">
      <c r="A20" s="1"/>
      <c r="B20" s="19" t="s">
        <v>113</v>
      </c>
      <c r="C20" s="56" t="s">
        <v>44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6.899999999999999" thickBot="1">
      <c r="A21" s="1"/>
      <c r="B21" s="19" t="s">
        <v>114</v>
      </c>
      <c r="C21" s="56" t="s">
        <v>41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">
      <c r="A23" s="1"/>
      <c r="B23" s="18" t="s">
        <v>28</v>
      </c>
      <c r="C23" s="18" t="s">
        <v>29</v>
      </c>
      <c r="D23" s="18" t="s">
        <v>40</v>
      </c>
      <c r="E23" s="1"/>
      <c r="F23" s="26" t="s">
        <v>141</v>
      </c>
      <c r="G23" s="27"/>
      <c r="H23" s="27"/>
      <c r="I23" s="27"/>
      <c r="J23" s="27"/>
      <c r="K23" s="1"/>
      <c r="L23" s="1"/>
      <c r="M23" s="1"/>
      <c r="N23" s="1"/>
      <c r="O23" s="1"/>
      <c r="P23" s="1"/>
      <c r="Q23" s="1"/>
    </row>
    <row r="24" spans="1:17" ht="16.5">
      <c r="A24" s="1"/>
      <c r="B24" s="32" t="s">
        <v>30</v>
      </c>
      <c r="C24" s="32" t="s">
        <v>56</v>
      </c>
      <c r="D24" s="32" t="s">
        <v>41</v>
      </c>
      <c r="E24" s="1"/>
      <c r="F24" s="3" t="s">
        <v>110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6.5">
      <c r="A25" s="1"/>
      <c r="B25" s="32" t="s">
        <v>31</v>
      </c>
      <c r="C25" s="32" t="s">
        <v>56</v>
      </c>
      <c r="D25" s="32" t="s">
        <v>41</v>
      </c>
      <c r="E25" s="1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">
      <c r="A26" s="1"/>
      <c r="B26" s="32" t="s">
        <v>32</v>
      </c>
      <c r="C26" s="32" t="s">
        <v>56</v>
      </c>
      <c r="D26" s="32" t="s">
        <v>41</v>
      </c>
      <c r="E26" s="1"/>
      <c r="F26" s="40" t="s">
        <v>105</v>
      </c>
      <c r="G26" s="18" t="s">
        <v>106</v>
      </c>
      <c r="H26" s="49" t="s">
        <v>107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ht="16.5">
      <c r="A27" s="1"/>
      <c r="B27" s="32" t="s">
        <v>33</v>
      </c>
      <c r="C27" s="32" t="s">
        <v>57</v>
      </c>
      <c r="D27" s="32" t="s">
        <v>41</v>
      </c>
      <c r="E27" s="1"/>
      <c r="F27" s="44"/>
      <c r="G27" s="30"/>
      <c r="H27" s="50" t="str">
        <f>IF(G27=0,"",IF(COUNTIF(変換前データ!$2:$2,G27)+COUNTIF(変換前データ!$A:$A,G27)&gt;0,"OK","NG"))</f>
        <v/>
      </c>
      <c r="I27" s="1"/>
      <c r="J27" s="1"/>
      <c r="K27" s="1"/>
      <c r="L27" s="1"/>
      <c r="M27" s="1"/>
      <c r="N27" s="1"/>
      <c r="O27" s="1"/>
      <c r="P27" s="1"/>
      <c r="Q27" s="1"/>
    </row>
    <row r="28" spans="1:17" ht="16.5">
      <c r="A28" s="1"/>
      <c r="B28" s="32" t="s">
        <v>34</v>
      </c>
      <c r="C28" s="32" t="s">
        <v>57</v>
      </c>
      <c r="D28" s="32" t="s">
        <v>41</v>
      </c>
      <c r="E28" s="1"/>
      <c r="F28" s="44"/>
      <c r="G28" s="46"/>
      <c r="H28" s="50" t="str">
        <f>IF(G28=0,"",IF(COUNTIF(変換前データ!$2:$2,G28)+COUNTIF(変換前データ!$A:$A,G28)&gt;0,"OK","NG"))</f>
        <v/>
      </c>
      <c r="I28" s="1"/>
      <c r="J28" s="1"/>
      <c r="K28" s="1"/>
      <c r="L28" s="1"/>
      <c r="M28" s="1"/>
      <c r="N28" s="1"/>
      <c r="O28" s="1"/>
      <c r="P28" s="1"/>
      <c r="Q28" s="1"/>
    </row>
    <row r="29" spans="1:17" ht="16.5">
      <c r="A29" s="1"/>
      <c r="B29" s="32" t="s">
        <v>35</v>
      </c>
      <c r="C29" s="32" t="s">
        <v>39</v>
      </c>
      <c r="D29" s="32" t="s">
        <v>43</v>
      </c>
      <c r="E29" s="1"/>
      <c r="F29" s="44"/>
      <c r="G29" s="46"/>
      <c r="H29" s="50" t="str">
        <f>IF(G29=0,"",IF(COUNTIF(変換前データ!$2:$2,G29)+COUNTIF(変換前データ!$A:$A,G29)&gt;0,"OK","NG"))</f>
        <v/>
      </c>
      <c r="I29" s="1"/>
      <c r="J29" s="1"/>
      <c r="K29" s="1"/>
      <c r="L29" s="1"/>
      <c r="M29" s="1"/>
      <c r="N29" s="1"/>
      <c r="O29" s="1"/>
      <c r="P29" s="1"/>
      <c r="Q29" s="1"/>
    </row>
    <row r="30" spans="1:17" ht="16.5">
      <c r="A30" s="1"/>
      <c r="B30" s="32" t="s">
        <v>36</v>
      </c>
      <c r="C30" s="32" t="s">
        <v>39</v>
      </c>
      <c r="D30" s="32" t="s">
        <v>41</v>
      </c>
      <c r="E30" s="1"/>
      <c r="F30" s="44"/>
      <c r="G30" s="32"/>
      <c r="H30" s="50" t="str">
        <f>IF(G30=0,"",IF(COUNTIF(変換前データ!$2:$2,G30)+COUNTIF(変換前データ!$A:$A,G30)&gt;0,"OK","NG"))</f>
        <v/>
      </c>
      <c r="I30" s="1"/>
      <c r="J30" s="1"/>
      <c r="K30" s="1"/>
      <c r="L30" s="1"/>
      <c r="M30" s="1"/>
      <c r="N30" s="1"/>
      <c r="O30" s="1"/>
      <c r="P30" s="1"/>
      <c r="Q30" s="1"/>
    </row>
    <row r="31" spans="1:17" ht="16.5">
      <c r="A31" s="1"/>
      <c r="B31" s="32" t="s">
        <v>37</v>
      </c>
      <c r="C31" s="32" t="s">
        <v>39</v>
      </c>
      <c r="D31" s="32" t="s">
        <v>41</v>
      </c>
      <c r="E31" s="1"/>
      <c r="F31" s="44"/>
      <c r="G31" s="32"/>
      <c r="H31" s="50" t="str">
        <f>IF(G31=0,"",IF(COUNTIF(変換前データ!$2:$2,G31)+COUNTIF(変換前データ!$A:$A,G31)&gt;0,"OK","NG"))</f>
        <v/>
      </c>
      <c r="I31" s="1"/>
      <c r="J31" s="1"/>
      <c r="K31" s="1"/>
      <c r="L31" s="1"/>
      <c r="M31" s="1"/>
      <c r="N31" s="1"/>
      <c r="O31" s="1"/>
      <c r="P31" s="1"/>
      <c r="Q31" s="1"/>
    </row>
    <row r="32" spans="1:17" ht="16.5">
      <c r="A32" s="1"/>
      <c r="B32" s="32" t="s">
        <v>38</v>
      </c>
      <c r="C32" s="32" t="s">
        <v>39</v>
      </c>
      <c r="D32" s="32" t="s">
        <v>41</v>
      </c>
      <c r="E32" s="1"/>
      <c r="F32" s="44"/>
      <c r="G32" s="32"/>
      <c r="H32" s="50" t="str">
        <f>IF(G32=0,"",IF(COUNTIF(変換前データ!$2:$2,G32)+COUNTIF(変換前データ!$A:$A,G32)&gt;0,"OK","NG"))</f>
        <v/>
      </c>
      <c r="I32" s="1"/>
      <c r="J32" s="1"/>
      <c r="K32" s="1"/>
      <c r="L32" s="1"/>
      <c r="M32" s="1"/>
      <c r="N32" s="1"/>
      <c r="O32" s="1"/>
      <c r="P32" s="1"/>
      <c r="Q32" s="1"/>
    </row>
    <row r="33" spans="1:17" ht="16.5">
      <c r="A33" s="1"/>
      <c r="B33" s="32"/>
      <c r="C33" s="32"/>
      <c r="D33" s="32"/>
      <c r="E33" s="1"/>
      <c r="F33" s="44"/>
      <c r="G33" s="32"/>
      <c r="H33" s="50" t="str">
        <f>IF(G33=0,"",IF(COUNTIF(変換前データ!$2:$2,G33)+COUNTIF(変換前データ!$A:$A,G33)&gt;0,"OK","NG"))</f>
        <v/>
      </c>
      <c r="I33" s="1"/>
      <c r="J33" s="1"/>
      <c r="K33" s="1"/>
      <c r="L33" s="1"/>
      <c r="M33" s="1"/>
      <c r="N33" s="1"/>
      <c r="O33" s="1"/>
      <c r="P33" s="1"/>
      <c r="Q33" s="1"/>
    </row>
    <row r="34" spans="1:17" ht="16.5">
      <c r="A34" s="1"/>
      <c r="B34" s="32"/>
      <c r="C34" s="32"/>
      <c r="D34" s="32"/>
      <c r="E34" s="1"/>
      <c r="F34" s="44"/>
      <c r="G34" s="32"/>
      <c r="H34" s="50" t="str">
        <f>IF(G34=0,"",IF(COUNTIF(変換前データ!$2:$2,G34)+COUNTIF(変換前データ!$A:$A,G34)&gt;0,"OK","NG"))</f>
        <v/>
      </c>
      <c r="I34" s="1"/>
      <c r="J34" s="1"/>
      <c r="K34" s="1"/>
      <c r="L34" s="1"/>
      <c r="M34" s="1"/>
      <c r="N34" s="1"/>
      <c r="O34" s="1"/>
      <c r="P34" s="1"/>
      <c r="Q34" s="1"/>
    </row>
    <row r="35" spans="1:17" ht="16.5">
      <c r="A35" s="1"/>
      <c r="B35" s="32"/>
      <c r="C35" s="32"/>
      <c r="D35" s="32"/>
      <c r="E35" s="1"/>
      <c r="F35" s="44"/>
      <c r="G35" s="32"/>
      <c r="H35" s="50" t="str">
        <f>IF(G35=0,"",IF(COUNTIF(変換前データ!$2:$2,G35)+COUNTIF(変換前データ!$A:$A,G35)&gt;0,"OK","NG"))</f>
        <v/>
      </c>
      <c r="I35" s="1"/>
      <c r="J35" s="1"/>
      <c r="K35" s="1"/>
      <c r="L35" s="1"/>
      <c r="M35" s="1"/>
      <c r="N35" s="1"/>
      <c r="O35" s="1"/>
      <c r="P35" s="1"/>
      <c r="Q35" s="1"/>
    </row>
    <row r="36" spans="1:17" ht="16.5">
      <c r="A36" s="1"/>
      <c r="B36" s="32"/>
      <c r="C36" s="32"/>
      <c r="D36" s="32"/>
      <c r="E36" s="1"/>
      <c r="F36" s="44"/>
      <c r="G36" s="32"/>
      <c r="H36" s="50" t="str">
        <f>IF(G36=0,"",IF(COUNTIF(変換前データ!$2:$2,G36)+COUNTIF(変換前データ!$A:$A,G36)&gt;0,"OK","NG"))</f>
        <v/>
      </c>
      <c r="I36" s="1"/>
      <c r="J36" s="1"/>
      <c r="K36" s="1"/>
      <c r="L36" s="1"/>
      <c r="M36" s="1"/>
      <c r="N36" s="1"/>
      <c r="O36" s="1"/>
      <c r="P36" s="1"/>
      <c r="Q36" s="1"/>
    </row>
    <row r="37" spans="1:17" ht="16.5">
      <c r="A37" s="1"/>
      <c r="B37" s="32"/>
      <c r="C37" s="32"/>
      <c r="D37" s="32"/>
      <c r="E37" s="1"/>
      <c r="F37" s="44"/>
      <c r="G37" s="32"/>
      <c r="H37" s="50" t="str">
        <f>IF(G37=0,"",IF(COUNTIF(変換前データ!$2:$2,G37)+COUNTIF(変換前データ!$A:$A,G37)&gt;0,"OK","NG"))</f>
        <v/>
      </c>
      <c r="I37" s="1"/>
      <c r="J37" s="1"/>
      <c r="K37" s="1"/>
      <c r="L37" s="1"/>
      <c r="M37" s="1"/>
      <c r="N37" s="1"/>
      <c r="O37" s="1"/>
      <c r="P37" s="1"/>
      <c r="Q37" s="1"/>
    </row>
    <row r="38" spans="1:17" ht="16.5">
      <c r="A38" s="1"/>
      <c r="B38" s="32"/>
      <c r="C38" s="32"/>
      <c r="D38" s="32"/>
      <c r="E38" s="1"/>
      <c r="F38" s="44"/>
      <c r="G38" s="32"/>
      <c r="H38" s="50" t="str">
        <f>IF(G38=0,"",IF(COUNTIF(変換前データ!$2:$2,G38)+COUNTIF(変換前データ!$A:$A,G38)&gt;0,"OK","NG"))</f>
        <v/>
      </c>
      <c r="I38" s="1"/>
      <c r="J38" s="1"/>
      <c r="K38" s="1"/>
      <c r="L38" s="1"/>
      <c r="M38" s="1"/>
      <c r="N38" s="1"/>
      <c r="O38" s="1"/>
      <c r="P38" s="1"/>
      <c r="Q38" s="1"/>
    </row>
    <row r="39" spans="1:17" ht="16.5">
      <c r="A39" s="1"/>
      <c r="B39" s="32"/>
      <c r="C39" s="32"/>
      <c r="D39" s="32"/>
      <c r="E39" s="1"/>
      <c r="F39" s="44"/>
      <c r="G39" s="32"/>
      <c r="H39" s="50" t="str">
        <f>IF(G39=0,"",IF(COUNTIF(変換前データ!$2:$2,G39)+COUNTIF(変換前データ!$A:$A,G39)&gt;0,"OK","NG"))</f>
        <v/>
      </c>
      <c r="I39" s="1"/>
      <c r="J39" s="1"/>
      <c r="K39" s="1"/>
      <c r="L39" s="1"/>
      <c r="M39" s="1"/>
      <c r="N39" s="1"/>
      <c r="O39" s="1"/>
      <c r="P39" s="1"/>
      <c r="Q39" s="1"/>
    </row>
    <row r="40" spans="1:17" ht="16.5">
      <c r="A40" s="1"/>
      <c r="B40" s="32"/>
      <c r="C40" s="32"/>
      <c r="D40" s="32"/>
      <c r="E40" s="1"/>
      <c r="F40" s="44"/>
      <c r="G40" s="32"/>
      <c r="H40" s="50" t="str">
        <f>IF(G40=0,"",IF(COUNTIF(変換前データ!$2:$2,G40)+COUNTIF(変換前データ!$A:$A,G40)&gt;0,"OK","NG"))</f>
        <v/>
      </c>
      <c r="I40" s="1"/>
      <c r="J40" s="1"/>
      <c r="K40" s="1"/>
      <c r="L40" s="1"/>
      <c r="M40" s="1"/>
      <c r="N40" s="1"/>
      <c r="O40" s="1"/>
      <c r="P40" s="1"/>
      <c r="Q40" s="1"/>
    </row>
    <row r="41" spans="1:17" ht="16.5">
      <c r="A41" s="1"/>
      <c r="B41" s="32"/>
      <c r="C41" s="32"/>
      <c r="D41" s="32"/>
      <c r="E41" s="1"/>
      <c r="F41" s="44"/>
      <c r="G41" s="32"/>
      <c r="H41" s="50" t="str">
        <f>IF(G41=0,"",IF(COUNTIF(変換前データ!$2:$2,G41)+COUNTIF(変換前データ!$A:$A,G41)&gt;0,"OK","NG"))</f>
        <v/>
      </c>
      <c r="I41" s="1"/>
      <c r="J41" s="1"/>
      <c r="K41" s="1"/>
      <c r="L41" s="1"/>
      <c r="M41" s="1"/>
      <c r="N41" s="1"/>
      <c r="O41" s="1"/>
      <c r="P41" s="1"/>
      <c r="Q41" s="1"/>
    </row>
    <row r="42" spans="1:17" ht="16.5">
      <c r="A42" s="1"/>
      <c r="B42" s="32"/>
      <c r="C42" s="32"/>
      <c r="D42" s="32"/>
      <c r="E42" s="1"/>
      <c r="F42" s="44"/>
      <c r="G42" s="32"/>
      <c r="H42" s="50" t="str">
        <f>IF(G42=0,"",IF(COUNTIF(変換前データ!$2:$2,G42)+COUNTIF(変換前データ!$A:$A,G42)&gt;0,"OK","NG"))</f>
        <v/>
      </c>
      <c r="I42" s="1"/>
      <c r="J42" s="1"/>
      <c r="K42" s="1"/>
      <c r="L42" s="1"/>
      <c r="M42" s="1"/>
      <c r="N42" s="1"/>
      <c r="O42" s="1"/>
      <c r="P42" s="1"/>
      <c r="Q42" s="1"/>
    </row>
    <row r="43" spans="1:17" ht="16.5">
      <c r="A43" s="1"/>
      <c r="B43" s="32"/>
      <c r="C43" s="32"/>
      <c r="D43" s="32"/>
      <c r="E43" s="1"/>
      <c r="F43" s="44"/>
      <c r="G43" s="32"/>
      <c r="H43" s="50" t="str">
        <f>IF(G43=0,"",IF(COUNTIF(変換前データ!$2:$2,G43)+COUNTIF(変換前データ!$A:$A,G43)&gt;0,"OK","NG"))</f>
        <v/>
      </c>
      <c r="I43" s="1"/>
      <c r="J43" s="1"/>
      <c r="K43" s="1"/>
      <c r="L43" s="1"/>
      <c r="M43" s="1"/>
      <c r="N43" s="1"/>
      <c r="O43" s="1"/>
      <c r="P43" s="1"/>
      <c r="Q43" s="1"/>
    </row>
    <row r="44" spans="1:17" ht="16.5">
      <c r="A44" s="1"/>
      <c r="B44" s="32"/>
      <c r="C44" s="32"/>
      <c r="D44" s="32"/>
      <c r="E44" s="1"/>
      <c r="F44" s="44"/>
      <c r="G44" s="32"/>
      <c r="H44" s="50" t="str">
        <f>IF(G44=0,"",IF(COUNTIF(変換前データ!$2:$2,G44)+COUNTIF(変換前データ!$A:$A,G44)&gt;0,"OK","NG"))</f>
        <v/>
      </c>
      <c r="I44" s="1"/>
      <c r="J44" s="1"/>
      <c r="K44" s="1"/>
      <c r="L44" s="1"/>
      <c r="M44" s="1"/>
      <c r="N44" s="1"/>
      <c r="O44" s="1"/>
      <c r="P44" s="1"/>
      <c r="Q44" s="1"/>
    </row>
    <row r="45" spans="1:17" ht="16.5">
      <c r="A45" s="1"/>
      <c r="B45" s="32"/>
      <c r="C45" s="32"/>
      <c r="D45" s="32"/>
      <c r="E45" s="1"/>
      <c r="F45" s="44"/>
      <c r="G45" s="32"/>
      <c r="H45" s="50" t="str">
        <f>IF(G45=0,"",IF(COUNTIF(変換前データ!$2:$2,G45)+COUNTIF(変換前データ!$A:$A,G45)&gt;0,"OK","NG"))</f>
        <v/>
      </c>
      <c r="I45" s="1"/>
      <c r="J45" s="1"/>
      <c r="K45" s="1"/>
      <c r="L45" s="1"/>
      <c r="M45" s="1"/>
      <c r="N45" s="1"/>
      <c r="O45" s="1"/>
      <c r="P45" s="1"/>
      <c r="Q45" s="1"/>
    </row>
    <row r="46" spans="1:17" ht="16.5">
      <c r="A46" s="1"/>
      <c r="B46" s="32"/>
      <c r="C46" s="32"/>
      <c r="D46" s="32"/>
      <c r="E46" s="1"/>
      <c r="F46" s="44"/>
      <c r="G46" s="32"/>
      <c r="H46" s="50" t="str">
        <f>IF(G46=0,"",IF(COUNTIF(変換前データ!$2:$2,G46)+COUNTIF(変換前データ!$A:$A,G46)&gt;0,"OK","NG"))</f>
        <v/>
      </c>
      <c r="I46" s="1"/>
      <c r="J46" s="1"/>
      <c r="K46" s="1"/>
      <c r="L46" s="1"/>
      <c r="M46" s="1"/>
      <c r="N46" s="1"/>
      <c r="O46" s="1"/>
      <c r="P46" s="1"/>
      <c r="Q46" s="1"/>
    </row>
    <row r="47" spans="1:17" ht="16.5">
      <c r="A47" s="1"/>
      <c r="B47" s="32"/>
      <c r="C47" s="32"/>
      <c r="D47" s="32"/>
      <c r="E47" s="1"/>
      <c r="F47" s="44"/>
      <c r="G47" s="32"/>
      <c r="H47" s="50" t="str">
        <f>IF(G47=0,"",IF(COUNTIF(変換前データ!$2:$2,G47)+COUNTIF(変換前データ!$A:$A,G47)&gt;0,"OK","NG"))</f>
        <v/>
      </c>
      <c r="I47" s="1"/>
      <c r="J47" s="1"/>
      <c r="K47" s="1"/>
      <c r="L47" s="1"/>
      <c r="M47" s="1"/>
      <c r="N47" s="1"/>
      <c r="O47" s="1"/>
      <c r="P47" s="1"/>
      <c r="Q47" s="1"/>
    </row>
    <row r="48" spans="1:17" ht="16.5">
      <c r="A48" s="1"/>
      <c r="B48" s="32"/>
      <c r="C48" s="32"/>
      <c r="D48" s="32"/>
      <c r="E48" s="1"/>
      <c r="F48" s="44"/>
      <c r="G48" s="32"/>
      <c r="H48" s="50" t="str">
        <f>IF(G48=0,"",IF(COUNTIF(変換前データ!$2:$2,G48)+COUNTIF(変換前データ!$A:$A,G48)&gt;0,"OK","NG"))</f>
        <v/>
      </c>
      <c r="I48" s="1"/>
      <c r="J48" s="1"/>
      <c r="K48" s="1"/>
      <c r="L48" s="1"/>
      <c r="M48" s="1"/>
      <c r="N48" s="1"/>
      <c r="O48" s="1"/>
      <c r="P48" s="1"/>
      <c r="Q48" s="1"/>
    </row>
    <row r="49" spans="1:17" ht="16.5">
      <c r="A49" s="1"/>
      <c r="B49" s="32"/>
      <c r="C49" s="32"/>
      <c r="D49" s="32"/>
      <c r="E49" s="1"/>
      <c r="F49" s="44"/>
      <c r="G49" s="32"/>
      <c r="H49" s="50" t="str">
        <f>IF(G49=0,"",IF(COUNTIF(変換前データ!$2:$2,G49)+COUNTIF(変換前データ!$A:$A,G49)&gt;0,"OK","NG"))</f>
        <v/>
      </c>
      <c r="I49" s="1"/>
      <c r="J49" s="1"/>
      <c r="K49" s="1"/>
      <c r="L49" s="1"/>
      <c r="M49" s="1"/>
      <c r="N49" s="1"/>
      <c r="O49" s="1"/>
      <c r="P49" s="1"/>
      <c r="Q49" s="1"/>
    </row>
    <row r="50" spans="1:17" ht="16.5">
      <c r="A50" s="1"/>
      <c r="B50" s="32"/>
      <c r="C50" s="32"/>
      <c r="D50" s="32"/>
      <c r="E50" s="1"/>
      <c r="F50" s="44"/>
      <c r="G50" s="32"/>
      <c r="H50" s="50" t="str">
        <f>IF(G50=0,"",IF(COUNTIF(変換前データ!$2:$2,G50)+COUNTIF(変換前データ!$A:$A,G50)&gt;0,"OK","NG"))</f>
        <v/>
      </c>
      <c r="I50" s="1"/>
      <c r="J50" s="1"/>
      <c r="K50" s="1"/>
      <c r="L50" s="1"/>
      <c r="M50" s="1"/>
      <c r="N50" s="1"/>
      <c r="O50" s="1"/>
      <c r="P50" s="1"/>
      <c r="Q50" s="1"/>
    </row>
    <row r="51" spans="1:17" ht="16.5">
      <c r="A51" s="1"/>
      <c r="B51" s="32"/>
      <c r="C51" s="32"/>
      <c r="D51" s="32"/>
      <c r="E51" s="1"/>
      <c r="F51" s="44"/>
      <c r="G51" s="32"/>
      <c r="H51" s="50" t="str">
        <f>IF(G51=0,"",IF(COUNTIF(変換前データ!$2:$2,G51)+COUNTIF(変換前データ!$A:$A,G51)&gt;0,"OK","NG"))</f>
        <v/>
      </c>
      <c r="I51" s="1"/>
      <c r="J51" s="1"/>
      <c r="K51" s="1"/>
      <c r="L51" s="1"/>
      <c r="M51" s="1"/>
      <c r="N51" s="1"/>
      <c r="O51" s="1"/>
      <c r="P51" s="1"/>
      <c r="Q51" s="1"/>
    </row>
    <row r="52" spans="1:17" ht="16.5">
      <c r="A52" s="1"/>
      <c r="B52" s="32"/>
      <c r="C52" s="32"/>
      <c r="D52" s="32"/>
      <c r="E52" s="1"/>
      <c r="F52" s="44"/>
      <c r="G52" s="32"/>
      <c r="H52" s="50" t="str">
        <f>IF(G52=0,"",IF(COUNTIF(変換前データ!$2:$2,G52)+COUNTIF(変換前データ!$A:$A,G52)&gt;0,"OK","NG"))</f>
        <v/>
      </c>
      <c r="I52" s="1"/>
      <c r="J52" s="1"/>
      <c r="K52" s="1"/>
      <c r="L52" s="1"/>
      <c r="M52" s="1"/>
      <c r="N52" s="1"/>
      <c r="O52" s="1"/>
      <c r="P52" s="1"/>
      <c r="Q52" s="1"/>
    </row>
    <row r="53" spans="1:17" ht="16.5">
      <c r="A53" s="1"/>
      <c r="B53" s="32"/>
      <c r="C53" s="32"/>
      <c r="D53" s="32"/>
      <c r="E53" s="1"/>
      <c r="F53" s="44"/>
      <c r="G53" s="32"/>
      <c r="H53" s="50" t="str">
        <f>IF(G53=0,"",IF(COUNTIF(変換前データ!$2:$2,G53)+COUNTIF(変換前データ!$A:$A,G53)&gt;0,"OK","NG"))</f>
        <v/>
      </c>
      <c r="I53" s="1"/>
      <c r="J53" s="1"/>
      <c r="K53" s="1"/>
      <c r="L53" s="1"/>
      <c r="M53" s="1"/>
      <c r="N53" s="1"/>
      <c r="O53" s="1"/>
      <c r="P53" s="1"/>
      <c r="Q53" s="1"/>
    </row>
    <row r="54" spans="1:17" ht="16.5">
      <c r="A54" s="1"/>
      <c r="B54" s="32"/>
      <c r="C54" s="32"/>
      <c r="D54" s="32"/>
      <c r="E54" s="1"/>
      <c r="F54" s="44"/>
      <c r="G54" s="32"/>
      <c r="H54" s="50" t="str">
        <f>IF(G54=0,"",IF(COUNTIF(変換前データ!$2:$2,G54)+COUNTIF(変換前データ!$A:$A,G54)&gt;0,"OK","NG"))</f>
        <v/>
      </c>
      <c r="I54" s="1"/>
      <c r="J54" s="1"/>
      <c r="K54" s="1"/>
      <c r="L54" s="1"/>
      <c r="M54" s="1"/>
      <c r="N54" s="1"/>
      <c r="O54" s="1"/>
      <c r="P54" s="1"/>
      <c r="Q54" s="1"/>
    </row>
    <row r="55" spans="1:17" ht="16.5">
      <c r="A55" s="1"/>
      <c r="B55" s="32"/>
      <c r="C55" s="32"/>
      <c r="D55" s="32"/>
      <c r="E55" s="1"/>
      <c r="F55" s="44"/>
      <c r="G55" s="32"/>
      <c r="H55" s="50" t="str">
        <f>IF(G55=0,"",IF(COUNTIF(変換前データ!$2:$2,G55)+COUNTIF(変換前データ!$A:$A,G55)&gt;0,"OK","NG"))</f>
        <v/>
      </c>
      <c r="I55" s="1"/>
      <c r="J55" s="1"/>
      <c r="K55" s="1"/>
      <c r="L55" s="1"/>
      <c r="M55" s="1"/>
      <c r="N55" s="1"/>
      <c r="O55" s="1"/>
      <c r="P55" s="1"/>
      <c r="Q55" s="1"/>
    </row>
    <row r="56" spans="1:17" ht="16.5">
      <c r="A56" s="1"/>
      <c r="B56" s="32"/>
      <c r="C56" s="32"/>
      <c r="D56" s="32"/>
      <c r="E56" s="1"/>
      <c r="F56" s="44"/>
      <c r="G56" s="32"/>
      <c r="H56" s="50" t="str">
        <f>IF(G56=0,"",IF(COUNTIF(変換前データ!$2:$2,G56)+COUNTIF(変換前データ!$A:$A,G56)&gt;0,"OK","NG"))</f>
        <v/>
      </c>
      <c r="I56" s="1"/>
      <c r="J56" s="1"/>
      <c r="K56" s="1"/>
      <c r="L56" s="1"/>
      <c r="M56" s="1"/>
      <c r="N56" s="1"/>
      <c r="O56" s="1"/>
      <c r="P56" s="1"/>
      <c r="Q56" s="1"/>
    </row>
    <row r="57" spans="1:17" ht="16.5">
      <c r="A57" s="1"/>
      <c r="B57" s="32"/>
      <c r="C57" s="32"/>
      <c r="D57" s="32"/>
      <c r="E57" s="1"/>
      <c r="F57" s="44"/>
      <c r="G57" s="32"/>
      <c r="H57" s="50" t="str">
        <f>IF(G57=0,"",IF(COUNTIF(変換前データ!$2:$2,G57)+COUNTIF(変換前データ!$A:$A,G57)&gt;0,"OK","NG"))</f>
        <v/>
      </c>
      <c r="I57" s="1"/>
      <c r="J57" s="1"/>
      <c r="K57" s="1"/>
      <c r="L57" s="1"/>
      <c r="M57" s="1"/>
      <c r="N57" s="1"/>
      <c r="O57" s="1"/>
      <c r="P57" s="1"/>
      <c r="Q57" s="1"/>
    </row>
    <row r="58" spans="1:17" ht="16.5">
      <c r="A58" s="1"/>
      <c r="B58" s="32"/>
      <c r="C58" s="32"/>
      <c r="D58" s="32"/>
      <c r="E58" s="1"/>
      <c r="F58" s="44"/>
      <c r="G58" s="32"/>
      <c r="H58" s="50" t="str">
        <f>IF(G58=0,"",IF(COUNTIF(変換前データ!$2:$2,G58)+COUNTIF(変換前データ!$A:$A,G58)&gt;0,"OK","NG"))</f>
        <v/>
      </c>
      <c r="I58" s="1"/>
      <c r="J58" s="1"/>
      <c r="K58" s="1"/>
      <c r="L58" s="1"/>
      <c r="M58" s="1"/>
      <c r="N58" s="1"/>
      <c r="O58" s="1"/>
      <c r="P58" s="1"/>
      <c r="Q58" s="1"/>
    </row>
    <row r="59" spans="1:17" ht="16.5">
      <c r="A59" s="1"/>
      <c r="B59" s="32"/>
      <c r="C59" s="32"/>
      <c r="D59" s="32"/>
      <c r="E59" s="1"/>
      <c r="F59" s="44"/>
      <c r="G59" s="32"/>
      <c r="H59" s="50" t="str">
        <f>IF(G59=0,"",IF(COUNTIF(変換前データ!$2:$2,G59)+COUNTIF(変換前データ!$A:$A,G59)&gt;0,"OK","NG"))</f>
        <v/>
      </c>
      <c r="I59" s="1"/>
      <c r="J59" s="1"/>
      <c r="K59" s="1"/>
      <c r="L59" s="1"/>
      <c r="M59" s="1"/>
      <c r="N59" s="1"/>
      <c r="O59" s="1"/>
      <c r="P59" s="1"/>
      <c r="Q59" s="1"/>
    </row>
    <row r="60" spans="1:17" ht="16.5">
      <c r="A60" s="1"/>
      <c r="B60" s="32"/>
      <c r="C60" s="32"/>
      <c r="D60" s="32"/>
      <c r="E60" s="1"/>
      <c r="F60" s="44"/>
      <c r="G60" s="32"/>
      <c r="H60" s="50" t="str">
        <f>IF(G60=0,"",IF(COUNTIF(変換前データ!$2:$2,G60)+COUNTIF(変換前データ!$A:$A,G60)&gt;0,"OK","NG"))</f>
        <v/>
      </c>
      <c r="I60" s="1"/>
      <c r="J60" s="1"/>
      <c r="K60" s="1"/>
      <c r="L60" s="1"/>
      <c r="M60" s="1"/>
      <c r="N60" s="1"/>
      <c r="O60" s="1"/>
      <c r="P60" s="1"/>
      <c r="Q60" s="1"/>
    </row>
    <row r="61" spans="1:17" ht="16.5">
      <c r="A61" s="1"/>
      <c r="B61" s="32"/>
      <c r="C61" s="32"/>
      <c r="D61" s="32"/>
      <c r="E61" s="1"/>
      <c r="F61" s="44"/>
      <c r="G61" s="32"/>
      <c r="H61" s="50" t="str">
        <f>IF(G61=0,"",IF(COUNTIF(変換前データ!$2:$2,G61)+COUNTIF(変換前データ!$A:$A,G61)&gt;0,"OK","NG"))</f>
        <v/>
      </c>
      <c r="I61" s="1"/>
      <c r="J61" s="1"/>
      <c r="K61" s="1"/>
      <c r="L61" s="1"/>
      <c r="M61" s="1"/>
      <c r="N61" s="1"/>
      <c r="O61" s="1"/>
      <c r="P61" s="1"/>
      <c r="Q61" s="1"/>
    </row>
    <row r="62" spans="1:17" ht="16.5">
      <c r="A62" s="1"/>
      <c r="B62" s="32"/>
      <c r="C62" s="32"/>
      <c r="D62" s="32"/>
      <c r="E62" s="1"/>
      <c r="F62" s="44"/>
      <c r="G62" s="32"/>
      <c r="H62" s="50" t="str">
        <f>IF(G62=0,"",IF(COUNTIF(変換前データ!$2:$2,G62)+COUNTIF(変換前データ!$A:$A,G62)&gt;0,"OK","NG"))</f>
        <v/>
      </c>
      <c r="I62" s="1"/>
      <c r="J62" s="1"/>
      <c r="K62" s="1"/>
      <c r="L62" s="1"/>
      <c r="M62" s="1"/>
      <c r="N62" s="1"/>
      <c r="O62" s="1"/>
      <c r="P62" s="1"/>
      <c r="Q62" s="1"/>
    </row>
    <row r="63" spans="1:17" ht="16.5">
      <c r="A63" s="1"/>
      <c r="B63" s="32"/>
      <c r="C63" s="32"/>
      <c r="D63" s="32"/>
      <c r="E63" s="1"/>
      <c r="F63" s="44"/>
      <c r="G63" s="32"/>
      <c r="H63" s="50" t="str">
        <f>IF(G63=0,"",IF(COUNTIF(変換前データ!$2:$2,G63)+COUNTIF(変換前データ!$A:$A,G63)&gt;0,"OK","NG"))</f>
        <v/>
      </c>
      <c r="I63" s="1"/>
      <c r="J63" s="1"/>
      <c r="K63" s="1"/>
      <c r="L63" s="1"/>
      <c r="M63" s="1"/>
      <c r="N63" s="1"/>
      <c r="O63" s="1"/>
      <c r="P63" s="1"/>
      <c r="Q63" s="1"/>
    </row>
    <row r="64" spans="1:17" ht="16.5">
      <c r="A64" s="1"/>
      <c r="B64" s="32"/>
      <c r="C64" s="32"/>
      <c r="D64" s="32"/>
      <c r="E64" s="1"/>
      <c r="F64" s="44"/>
      <c r="G64" s="32"/>
      <c r="H64" s="50" t="str">
        <f>IF(G64=0,"",IF(COUNTIF(変換前データ!$2:$2,G64)+COUNTIF(変換前データ!$A:$A,G64)&gt;0,"OK","NG"))</f>
        <v/>
      </c>
      <c r="I64" s="1"/>
      <c r="J64" s="1"/>
      <c r="K64" s="1"/>
      <c r="L64" s="1"/>
      <c r="M64" s="1"/>
      <c r="N64" s="1"/>
      <c r="O64" s="1"/>
      <c r="P64" s="1"/>
      <c r="Q64" s="1"/>
    </row>
    <row r="65" spans="1:17" ht="16.5">
      <c r="A65" s="1"/>
      <c r="B65" s="32"/>
      <c r="C65" s="32"/>
      <c r="D65" s="32"/>
      <c r="E65" s="1"/>
      <c r="F65" s="44"/>
      <c r="G65" s="32"/>
      <c r="H65" s="50" t="str">
        <f>IF(G65=0,"",IF(COUNTIF(変換前データ!$2:$2,G65)+COUNTIF(変換前データ!$A:$A,G65)&gt;0,"OK","NG"))</f>
        <v/>
      </c>
      <c r="I65" s="1"/>
      <c r="J65" s="1"/>
      <c r="K65" s="1"/>
      <c r="L65" s="1"/>
      <c r="M65" s="1"/>
      <c r="N65" s="1"/>
      <c r="O65" s="1"/>
      <c r="P65" s="1"/>
      <c r="Q65" s="1"/>
    </row>
    <row r="66" spans="1:17" ht="16.5">
      <c r="A66" s="1"/>
      <c r="B66" s="32"/>
      <c r="C66" s="32"/>
      <c r="D66" s="32"/>
      <c r="E66" s="1"/>
      <c r="F66" s="44"/>
      <c r="G66" s="32"/>
      <c r="H66" s="50" t="str">
        <f>IF(G66=0,"",IF(COUNTIF(変換前データ!$2:$2,G66)+COUNTIF(変換前データ!$A:$A,G66)&gt;0,"OK","NG"))</f>
        <v/>
      </c>
      <c r="I66" s="1"/>
      <c r="J66" s="1"/>
      <c r="K66" s="1"/>
      <c r="L66" s="1"/>
      <c r="M66" s="1"/>
      <c r="N66" s="1"/>
      <c r="O66" s="1"/>
      <c r="P66" s="1"/>
      <c r="Q66" s="1"/>
    </row>
    <row r="67" spans="1:17" ht="16.5">
      <c r="A67" s="1"/>
      <c r="B67" s="32"/>
      <c r="C67" s="32"/>
      <c r="D67" s="32"/>
      <c r="E67" s="1"/>
      <c r="F67" s="44"/>
      <c r="G67" s="32"/>
      <c r="H67" s="50" t="str">
        <f>IF(G67=0,"",IF(COUNTIF(変換前データ!$2:$2,G67)+COUNTIF(変換前データ!$A:$A,G67)&gt;0,"OK","NG"))</f>
        <v/>
      </c>
      <c r="I67" s="1"/>
      <c r="J67" s="1"/>
      <c r="K67" s="1"/>
      <c r="L67" s="1"/>
      <c r="M67" s="1"/>
      <c r="N67" s="1"/>
      <c r="O67" s="1"/>
      <c r="P67" s="1"/>
      <c r="Q67" s="1"/>
    </row>
    <row r="68" spans="1:17" ht="16.5">
      <c r="A68" s="1"/>
      <c r="B68" s="32"/>
      <c r="C68" s="32"/>
      <c r="D68" s="32"/>
      <c r="E68" s="1"/>
      <c r="F68" s="44"/>
      <c r="G68" s="32"/>
      <c r="H68" s="50" t="str">
        <f>IF(G68=0,"",IF(COUNTIF(変換前データ!$2:$2,G68)+COUNTIF(変換前データ!$A:$A,G68)&gt;0,"OK","NG"))</f>
        <v/>
      </c>
      <c r="I68" s="1"/>
      <c r="J68" s="1"/>
      <c r="K68" s="1"/>
      <c r="L68" s="1"/>
      <c r="M68" s="1"/>
      <c r="N68" s="1"/>
      <c r="O68" s="1"/>
      <c r="P68" s="1"/>
      <c r="Q68" s="1"/>
    </row>
    <row r="69" spans="1:17" ht="16.5">
      <c r="A69" s="1"/>
      <c r="B69" s="32"/>
      <c r="C69" s="32"/>
      <c r="D69" s="32"/>
      <c r="E69" s="1"/>
      <c r="F69" s="44"/>
      <c r="G69" s="32"/>
      <c r="H69" s="50" t="str">
        <f>IF(G69=0,"",IF(COUNTIF(変換前データ!$2:$2,G69)+COUNTIF(変換前データ!$A:$A,G69)&gt;0,"OK","NG"))</f>
        <v/>
      </c>
      <c r="I69" s="1"/>
      <c r="J69" s="1"/>
      <c r="K69" s="1"/>
      <c r="L69" s="1"/>
      <c r="M69" s="1"/>
      <c r="N69" s="1"/>
      <c r="O69" s="1"/>
      <c r="P69" s="1"/>
      <c r="Q69" s="1"/>
    </row>
    <row r="70" spans="1:17" ht="16.5">
      <c r="A70" s="1"/>
      <c r="B70" s="32"/>
      <c r="C70" s="32"/>
      <c r="D70" s="32"/>
      <c r="E70" s="1"/>
      <c r="F70" s="44"/>
      <c r="G70" s="32"/>
      <c r="H70" s="50" t="str">
        <f>IF(G70=0,"",IF(COUNTIF(変換前データ!$2:$2,G70)+COUNTIF(変換前データ!$A:$A,G70)&gt;0,"OK","NG"))</f>
        <v/>
      </c>
      <c r="I70" s="1"/>
      <c r="J70" s="1"/>
      <c r="K70" s="1"/>
      <c r="L70" s="1"/>
      <c r="M70" s="1"/>
      <c r="N70" s="1"/>
      <c r="O70" s="1"/>
      <c r="P70" s="1"/>
      <c r="Q70" s="1"/>
    </row>
    <row r="71" spans="1:17" ht="16.5">
      <c r="A71" s="1"/>
      <c r="B71" s="32"/>
      <c r="C71" s="32"/>
      <c r="D71" s="32"/>
      <c r="E71" s="1"/>
      <c r="F71" s="44"/>
      <c r="G71" s="32"/>
      <c r="H71" s="50" t="str">
        <f>IF(G71=0,"",IF(COUNTIF(変換前データ!$2:$2,G71)+COUNTIF(変換前データ!$A:$A,G71)&gt;0,"OK","NG"))</f>
        <v/>
      </c>
      <c r="I71" s="1"/>
      <c r="J71" s="1"/>
      <c r="K71" s="1"/>
      <c r="L71" s="1"/>
      <c r="M71" s="1"/>
      <c r="N71" s="1"/>
      <c r="O71" s="1"/>
      <c r="P71" s="1"/>
      <c r="Q71" s="1"/>
    </row>
    <row r="72" spans="1:17" ht="16.5">
      <c r="A72" s="1"/>
      <c r="B72" s="32"/>
      <c r="C72" s="32"/>
      <c r="D72" s="32"/>
      <c r="E72" s="1"/>
      <c r="F72" s="44"/>
      <c r="G72" s="32"/>
      <c r="H72" s="50" t="str">
        <f>IF(G72=0,"",IF(COUNTIF(変換前データ!$2:$2,G72)+COUNTIF(変換前データ!$A:$A,G72)&gt;0,"OK","NG"))</f>
        <v/>
      </c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</sheetData>
  <protectedRanges>
    <protectedRange sqref="A27:G32 A33:B34 D33:G34 A73:Q73 A35:G72 H28:Q72 H27:O27 Q27 P26:P27" name="範囲6_1"/>
    <protectedRange sqref="F27:G73" name="範囲4_1"/>
    <protectedRange sqref="E3:I9 B24:B33 B35:B73" name="範囲1_2"/>
    <protectedRange sqref="C18 G27:G72 C3:D9 C20:C21 B34 C24:D73" name="範囲1_1_1"/>
    <protectedRange sqref="B24:D73" name="範囲3_1"/>
    <protectedRange sqref="P1:P73" name="範囲5_1"/>
  </protectedRanges>
  <phoneticPr fontId="2"/>
  <conditionalFormatting sqref="C3:C9">
    <cfRule type="containsText" dxfId="11" priority="10" operator="containsText" text="指定しない">
      <formula>NOT(ISERROR(SEARCH("指定しない",#REF!)))</formula>
    </cfRule>
  </conditionalFormatting>
  <conditionalFormatting sqref="C18 F27:F72 C20:C21">
    <cfRule type="containsText" dxfId="10" priority="9" operator="containsText" text="使用しない">
      <formula>NOT(ISERROR(SEARCH("使用しない",#REF!)))</formula>
    </cfRule>
  </conditionalFormatting>
  <conditionalFormatting sqref="H27:H72">
    <cfRule type="containsText" dxfId="9" priority="4" operator="containsText" text="NG">
      <formula>NOT(ISERROR(SEARCH("NG",H27)))</formula>
    </cfRule>
  </conditionalFormatting>
  <conditionalFormatting sqref="C18">
    <cfRule type="containsText" dxfId="8" priority="1" operator="containsText" text="使用しない">
      <formula>NOT(ISERROR(SEARCH("使用しない",C18)))</formula>
    </cfRule>
  </conditionalFormatting>
  <dataValidations count="6">
    <dataValidation type="list" allowBlank="1" showInputMessage="1" showErrorMessage="1" sqref="F27:F72" xr:uid="{00000000-0002-0000-0300-000000000000}">
      <formula1>"取引先,品目,部門,メモタグ"</formula1>
    </dataValidation>
    <dataValidation type="list" allowBlank="1" showInputMessage="1" showErrorMessage="1" sqref="C18" xr:uid="{00000000-0002-0000-0300-000001000000}">
      <formula1>"使用しない,使用する"</formula1>
    </dataValidation>
    <dataValidation type="list" allowBlank="1" showInputMessage="1" showErrorMessage="1" sqref="C4" xr:uid="{00000000-0002-0000-0300-000002000000}">
      <formula1>"見出し行の値（年月日表記）を用いる,見出し列の値（年月日表記）を用いる,見出し行の値（日付表記）を用いる,見出し列の値（日付表記）を用いる,一括で値を指定する,指定しない"</formula1>
    </dataValidation>
    <dataValidation type="list" allowBlank="1" showInputMessage="1" showErrorMessage="1" sqref="I3:I4" xr:uid="{00000000-0002-0000-0300-000003000000}">
      <formula1>"01,02,03,04,05,06,07,08,09,10,11,12"</formula1>
    </dataValidation>
    <dataValidation type="list" allowBlank="1" showInputMessage="1" showErrorMessage="1" sqref="C3" xr:uid="{00000000-0002-0000-0300-000004000000}">
      <formula1>"見出し行の値（年月日表記）を用いる,見出し列の値（年月日表記）を用いる,見出し行の値（日付表記）を用いる,見出し列の値（日付表記）を用いる,一括で値を指定する"</formula1>
    </dataValidation>
    <dataValidation type="list" allowBlank="1" showInputMessage="1" showErrorMessage="1" sqref="C5:C9" xr:uid="{00000000-0002-0000-0300-000005000000}">
      <formula1>"見出し行の値を用いる,見出し列の値を用いる,一括で値を指定する,指定しない"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5" r:id="rId4" name="Button 11">
              <controlPr defaultSize="0" print="0" autoFill="0" autoPict="0" macro="[0]!AdvancedSettings">
                <anchor moveWithCells="1" sizeWithCells="1">
                  <from>
                    <xdr:col>5</xdr:col>
                    <xdr:colOff>438150</xdr:colOff>
                    <xdr:row>18</xdr:row>
                    <xdr:rowOff>52388</xdr:rowOff>
                  </from>
                  <to>
                    <xdr:col>9</xdr:col>
                    <xdr:colOff>28575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FF00"/>
  </sheetPr>
  <dimension ref="A1:B38"/>
  <sheetViews>
    <sheetView tabSelected="1" workbookViewId="0"/>
  </sheetViews>
  <sheetFormatPr defaultColWidth="14.3984375" defaultRowHeight="15.75" customHeight="1"/>
  <cols>
    <col min="1" max="2" width="22.1328125" style="1" customWidth="1"/>
    <col min="3" max="4" width="18.46484375" style="1" customWidth="1"/>
    <col min="5" max="15" width="11.53125" style="1" customWidth="1"/>
    <col min="16" max="16384" width="14.3984375" style="1"/>
  </cols>
  <sheetData>
    <row r="1" spans="1:2" ht="15.75" customHeight="1">
      <c r="A1" s="7" t="s">
        <v>9</v>
      </c>
      <c r="B1" s="5"/>
    </row>
    <row r="2" spans="1:2" ht="15.75" customHeight="1">
      <c r="A2" s="1" t="s">
        <v>4</v>
      </c>
    </row>
    <row r="3" spans="1:2" ht="15.75" customHeight="1">
      <c r="A3" s="1" t="s">
        <v>11</v>
      </c>
    </row>
    <row r="5" spans="1:2" ht="15.75" customHeight="1">
      <c r="A5" s="5" t="s">
        <v>60</v>
      </c>
      <c r="B5" s="5"/>
    </row>
    <row r="6" spans="1:2" ht="15.75" customHeight="1">
      <c r="A6" s="1" t="s">
        <v>153</v>
      </c>
    </row>
    <row r="7" spans="1:2" ht="15.75" customHeight="1">
      <c r="A7" s="1" t="s">
        <v>61</v>
      </c>
    </row>
    <row r="8" spans="1:2" ht="15.75" customHeight="1">
      <c r="A8" s="2" t="s">
        <v>24</v>
      </c>
    </row>
    <row r="21" spans="1:1" ht="15.75" customHeight="1">
      <c r="A21" s="2" t="s">
        <v>62</v>
      </c>
    </row>
    <row r="22" spans="1:1" ht="15.75" customHeight="1">
      <c r="A22" s="2" t="s">
        <v>63</v>
      </c>
    </row>
    <row r="23" spans="1:1" ht="15.75" customHeight="1">
      <c r="A23" s="2" t="s">
        <v>166</v>
      </c>
    </row>
    <row r="24" spans="1:1" ht="15.75" customHeight="1">
      <c r="A24" s="2"/>
    </row>
    <row r="25" spans="1:1" ht="15.75" customHeight="1">
      <c r="A25" s="2"/>
    </row>
    <row r="26" spans="1:1" ht="15.75" customHeight="1">
      <c r="A26" s="2"/>
    </row>
    <row r="27" spans="1:1" ht="15.75" customHeight="1">
      <c r="A27" s="2"/>
    </row>
    <row r="28" spans="1:1" ht="15.75" customHeight="1">
      <c r="A28" s="2"/>
    </row>
    <row r="29" spans="1:1" ht="15.75" customHeight="1">
      <c r="A29" s="2"/>
    </row>
    <row r="30" spans="1:1" ht="15.75" customHeight="1">
      <c r="A30" s="2"/>
    </row>
    <row r="31" spans="1:1" ht="15.75" customHeight="1">
      <c r="A31" s="2"/>
    </row>
    <row r="32" spans="1:1" ht="15.75" customHeight="1">
      <c r="A32" s="2"/>
    </row>
    <row r="33" spans="1:1" ht="15.75" customHeight="1">
      <c r="A33" s="2" t="s">
        <v>64</v>
      </c>
    </row>
    <row r="34" spans="1:1" ht="15.75" customHeight="1">
      <c r="A34" s="2" t="s">
        <v>65</v>
      </c>
    </row>
    <row r="36" spans="1:1" ht="15.75" customHeight="1">
      <c r="A36" s="7" t="s">
        <v>66</v>
      </c>
    </row>
    <row r="37" spans="1:1" ht="15.75" customHeight="1">
      <c r="A37" s="7" t="s">
        <v>67</v>
      </c>
    </row>
    <row r="38" spans="1:1" ht="15.75" customHeight="1">
      <c r="A38" s="7" t="s">
        <v>68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4"/>
  <sheetViews>
    <sheetView topLeftCell="B1" workbookViewId="0">
      <selection activeCell="B1" sqref="B1"/>
    </sheetView>
  </sheetViews>
  <sheetFormatPr defaultRowHeight="12.75"/>
  <cols>
    <col min="1" max="1" width="14.53125" hidden="1" customWidth="1"/>
    <col min="2" max="2" width="26.19921875" customWidth="1"/>
    <col min="3" max="3" width="13.3984375" customWidth="1"/>
    <col min="4" max="4" width="17.19921875" bestFit="1" customWidth="1"/>
    <col min="5" max="5" width="10.1328125" bestFit="1" customWidth="1"/>
    <col min="6" max="7" width="10.73046875" customWidth="1"/>
    <col min="8" max="8" width="25.06640625" customWidth="1"/>
    <col min="9" max="10" width="14.59765625" customWidth="1"/>
    <col min="11" max="11" width="9.06640625" customWidth="1"/>
    <col min="12" max="12" width="6.265625" hidden="1" customWidth="1"/>
    <col min="13" max="15" width="0" hidden="1" customWidth="1"/>
  </cols>
  <sheetData>
    <row r="1" spans="1:15" ht="16.5">
      <c r="B1" s="3" t="s">
        <v>155</v>
      </c>
      <c r="N1" s="60" t="s">
        <v>116</v>
      </c>
      <c r="O1" s="60" t="s">
        <v>129</v>
      </c>
    </row>
    <row r="2" spans="1:15">
      <c r="B2" s="26" t="s">
        <v>138</v>
      </c>
      <c r="C2" s="27"/>
      <c r="D2" s="27"/>
      <c r="E2" s="27"/>
      <c r="F2" s="27"/>
      <c r="G2" s="27"/>
      <c r="H2" s="27"/>
      <c r="N2" s="60" t="s">
        <v>120</v>
      </c>
      <c r="O2" s="60" t="s">
        <v>130</v>
      </c>
    </row>
    <row r="3" spans="1:15" ht="13.15" thickBot="1">
      <c r="B3" s="1"/>
      <c r="C3" s="1"/>
      <c r="D3" s="1"/>
      <c r="E3" s="1"/>
      <c r="F3" s="1"/>
      <c r="G3" s="1"/>
      <c r="H3" s="1"/>
      <c r="N3" s="60" t="s">
        <v>117</v>
      </c>
      <c r="O3" s="60" t="s">
        <v>131</v>
      </c>
    </row>
    <row r="4" spans="1:15" ht="16.899999999999999" thickBot="1">
      <c r="A4" s="1">
        <f>IF(C4="使用する",1,0)</f>
        <v>0</v>
      </c>
      <c r="B4" s="3" t="s">
        <v>51</v>
      </c>
      <c r="C4" s="57" t="s">
        <v>154</v>
      </c>
      <c r="D4" s="1"/>
      <c r="E4" s="1"/>
      <c r="F4" s="1"/>
      <c r="G4" s="1"/>
      <c r="H4" s="1"/>
      <c r="N4" s="60" t="s">
        <v>118</v>
      </c>
      <c r="O4" s="60" t="s">
        <v>132</v>
      </c>
    </row>
    <row r="5" spans="1:15">
      <c r="N5" s="60" t="s">
        <v>121</v>
      </c>
      <c r="O5" s="60" t="s">
        <v>133</v>
      </c>
    </row>
    <row r="6" spans="1:15">
      <c r="B6" s="54" t="s">
        <v>151</v>
      </c>
      <c r="C6" s="55"/>
      <c r="D6" s="55"/>
      <c r="E6" s="55"/>
      <c r="F6" s="55"/>
      <c r="G6" s="55"/>
      <c r="H6" s="55"/>
      <c r="N6" s="60" t="s">
        <v>122</v>
      </c>
      <c r="O6" s="60" t="s">
        <v>134</v>
      </c>
    </row>
    <row r="7" spans="1:15">
      <c r="B7" s="54" t="s">
        <v>115</v>
      </c>
      <c r="C7" s="55"/>
      <c r="D7" s="55"/>
      <c r="E7" s="55"/>
      <c r="F7" s="55"/>
      <c r="G7" s="55"/>
      <c r="H7" s="55"/>
    </row>
    <row r="8" spans="1:15" ht="13.15" thickBot="1">
      <c r="B8" s="1"/>
      <c r="C8" s="1"/>
      <c r="D8" s="1"/>
      <c r="E8" s="1"/>
      <c r="F8" s="1"/>
      <c r="G8" s="1"/>
      <c r="H8" s="1"/>
    </row>
    <row r="9" spans="1:15" ht="16.899999999999999" thickBot="1">
      <c r="A9">
        <f>IF(C9="取引先",1,IF(C9="品目",2,IF(C9="部門",3,IF(C9="メモタグ",4,0))))</f>
        <v>2</v>
      </c>
      <c r="B9" s="3" t="s">
        <v>82</v>
      </c>
      <c r="C9" s="58" t="s">
        <v>83</v>
      </c>
      <c r="D9" s="1"/>
      <c r="E9" s="1"/>
      <c r="F9" s="1"/>
      <c r="G9" s="1"/>
      <c r="H9" s="1"/>
    </row>
    <row r="10" spans="1:15" ht="16.899999999999999" thickBot="1">
      <c r="B10" s="3" t="s">
        <v>52</v>
      </c>
      <c r="C10" s="56" t="s">
        <v>46</v>
      </c>
      <c r="D10" s="1"/>
      <c r="E10" s="1"/>
      <c r="F10" s="1"/>
      <c r="G10" s="1"/>
      <c r="H10" s="1"/>
    </row>
    <row r="11" spans="1:15">
      <c r="B11" s="1"/>
      <c r="C11" s="1"/>
      <c r="D11" s="1"/>
      <c r="E11" s="1"/>
      <c r="F11" s="1"/>
      <c r="G11" s="1"/>
    </row>
    <row r="12" spans="1:15" ht="15">
      <c r="B12" s="39" t="s">
        <v>97</v>
      </c>
      <c r="C12" s="40"/>
      <c r="D12" s="39"/>
      <c r="E12" s="39"/>
      <c r="F12" s="52"/>
      <c r="G12" s="52"/>
      <c r="H12" s="39"/>
      <c r="I12" s="37" t="s">
        <v>137</v>
      </c>
      <c r="J12" s="36"/>
    </row>
    <row r="13" spans="1:15" ht="45">
      <c r="B13" s="43" t="s">
        <v>98</v>
      </c>
      <c r="C13" s="42" t="s">
        <v>50</v>
      </c>
      <c r="D13" s="41" t="s">
        <v>96</v>
      </c>
      <c r="E13" s="41" t="s">
        <v>40</v>
      </c>
      <c r="F13" s="53" t="s">
        <v>104</v>
      </c>
      <c r="G13" s="53" t="s">
        <v>128</v>
      </c>
      <c r="H13" s="41" t="s">
        <v>25</v>
      </c>
      <c r="I13" s="36" t="s">
        <v>99</v>
      </c>
      <c r="J13" s="36" t="s">
        <v>100</v>
      </c>
      <c r="K13" s="49" t="s">
        <v>107</v>
      </c>
      <c r="L13" s="36" t="s">
        <v>144</v>
      </c>
      <c r="M13" s="36" t="s">
        <v>145</v>
      </c>
    </row>
    <row r="14" spans="1:15">
      <c r="A14" s="55">
        <f>IFERROR(VLOOKUP($C14,$N$1:$O$6,2,FALSE)*1,"")</f>
        <v>1</v>
      </c>
      <c r="B14" s="38" t="s">
        <v>157</v>
      </c>
      <c r="C14" s="30" t="s">
        <v>116</v>
      </c>
      <c r="D14" s="38" t="s">
        <v>158</v>
      </c>
      <c r="E14" s="38" t="s">
        <v>81</v>
      </c>
      <c r="F14" s="38"/>
      <c r="G14" s="38"/>
      <c r="H14" s="38" t="s">
        <v>94</v>
      </c>
      <c r="I14" s="59" t="str">
        <f>IF(OR($A14=1,$A14=4,$A14=6),$D14,IF(OR($A14=2,$A14=3),$C$10,IF($A14="","",$F14)))</f>
        <v>カード売掛</v>
      </c>
      <c r="J14" s="59" t="str">
        <f>IF(OR($A14=2,$A14=3,$A14=5),$D14,IF(OR($A14=1,$A14=4),$C$10,IF($A14="","",$F14)))</f>
        <v>現金</v>
      </c>
      <c r="K14" s="50" t="str">
        <f>IF($B14=0,"",IF(COUNTIF(変換前データ!$2:$2,$B14)+COUNTIF(変換前データ!$A:$A,$B14)&gt;0,"OK","NG"))</f>
        <v>NG</v>
      </c>
      <c r="L14" s="59" t="str">
        <f>IF(OR($A14=1,$A14=4,$A14=6),$E14,IF(OR($A14=2,$A14=3),"対象外",IF($A14="","",$G14)))</f>
        <v>対象外</v>
      </c>
      <c r="M14" s="59" t="str">
        <f>IF(OR($A14=2,$A14=3,$A14=5),$E14,IF(OR($A14=1,$A14=4),"対象外",IF($A14="","",$G14)))</f>
        <v>対象外</v>
      </c>
    </row>
    <row r="15" spans="1:15">
      <c r="A15" s="55">
        <f t="shared" ref="A15:A74" si="0">IFERROR(VLOOKUP($C15,$N$1:$O$6,2,FALSE)*1,"")</f>
        <v>4</v>
      </c>
      <c r="B15" s="30" t="s">
        <v>70</v>
      </c>
      <c r="C15" s="30" t="s">
        <v>152</v>
      </c>
      <c r="D15" s="30" t="s">
        <v>78</v>
      </c>
      <c r="E15" s="30" t="s">
        <v>81</v>
      </c>
      <c r="F15" s="30"/>
      <c r="G15" s="30"/>
      <c r="H15" s="30" t="s">
        <v>72</v>
      </c>
      <c r="I15" s="59" t="str">
        <f>IF(OR($A15=1,$A15=4,$A15=6),$D15,IF(OR($A15=2,$A15=3),$C$10,IF($A15="","",$F15)))</f>
        <v>未収入金</v>
      </c>
      <c r="J15" s="59" t="str">
        <f t="shared" ref="J15:J74" si="1">IF(OR($A15=2,$A15=3,$A15=5),$D15,IF(OR($A15=1,$A15=4),$C$10,IF($A15="","",$F15)))</f>
        <v>現金</v>
      </c>
      <c r="K15" s="50" t="str">
        <f>IF($B15=0,"",IF(COUNTIF(変換前データ!$2:$2,$B15)+COUNTIF(変換前データ!$A:$A,$B15)&gt;0,"OK","NG"))</f>
        <v>NG</v>
      </c>
      <c r="L15" s="59" t="str">
        <f t="shared" ref="L15:L74" si="2">IF(OR($A15=1,$A15=4,$A15=6),$E15,IF(OR($A15=2,$A15=3),"対象外",IF($A15="","",$G15)))</f>
        <v>対象外</v>
      </c>
      <c r="M15" s="59" t="str">
        <f t="shared" ref="M15:M74" si="3">IF(OR($A15=2,$A15=3,$A15=5),$E15,IF(OR($A15=1,$A15=4),"対象外",IF($A15="","",$G15)))</f>
        <v>対象外</v>
      </c>
    </row>
    <row r="16" spans="1:15">
      <c r="A16" s="55">
        <f t="shared" si="0"/>
        <v>3</v>
      </c>
      <c r="B16" s="30" t="s">
        <v>49</v>
      </c>
      <c r="C16" s="30" t="s">
        <v>117</v>
      </c>
      <c r="D16" s="30" t="s">
        <v>78</v>
      </c>
      <c r="E16" s="30" t="s">
        <v>81</v>
      </c>
      <c r="F16" s="30"/>
      <c r="G16" s="30"/>
      <c r="H16" s="30" t="s">
        <v>49</v>
      </c>
      <c r="I16" s="59" t="str">
        <f t="shared" ref="I16:I74" si="4">IF(OR($A16=1,$A16=4,$A16=6),$D16,IF(OR($A16=2,$A16=3),$C$10,IF($A16="","",$F16)))</f>
        <v>現金</v>
      </c>
      <c r="J16" s="59" t="str">
        <f t="shared" si="1"/>
        <v>未収入金</v>
      </c>
      <c r="K16" s="50" t="str">
        <f>IF($B16=0,"",IF(COUNTIF(変換前データ!$2:$2,$B16)+COUNTIF(変換前データ!$A:$A,$B16)&gt;0,"OK","NG"))</f>
        <v>NG</v>
      </c>
      <c r="L16" s="59" t="str">
        <f t="shared" si="2"/>
        <v>対象外</v>
      </c>
      <c r="M16" s="59" t="str">
        <f t="shared" si="3"/>
        <v>対象外</v>
      </c>
    </row>
    <row r="17" spans="1:13">
      <c r="A17" s="55">
        <f t="shared" si="0"/>
        <v>4</v>
      </c>
      <c r="B17" s="30" t="s">
        <v>77</v>
      </c>
      <c r="C17" s="30" t="s">
        <v>118</v>
      </c>
      <c r="D17" s="30" t="s">
        <v>79</v>
      </c>
      <c r="E17" s="30" t="s">
        <v>95</v>
      </c>
      <c r="F17" s="30"/>
      <c r="G17" s="30"/>
      <c r="H17" s="30" t="s">
        <v>74</v>
      </c>
      <c r="I17" s="59" t="str">
        <f t="shared" si="4"/>
        <v>売上値引高</v>
      </c>
      <c r="J17" s="59" t="str">
        <f t="shared" si="1"/>
        <v>現金</v>
      </c>
      <c r="K17" s="50" t="str">
        <f>IF($B17=0,"",IF(COUNTIF(変換前データ!$2:$2,$B17)+COUNTIF(変換前データ!$A:$A,$B17)&gt;0,"OK","NG"))</f>
        <v>NG</v>
      </c>
      <c r="L17" s="59" t="str">
        <f t="shared" si="2"/>
        <v>課税売返8%</v>
      </c>
      <c r="M17" s="59" t="str">
        <f t="shared" si="3"/>
        <v>対象外</v>
      </c>
    </row>
    <row r="18" spans="1:13">
      <c r="A18" s="55">
        <f t="shared" si="0"/>
        <v>4</v>
      </c>
      <c r="B18" s="30" t="s">
        <v>76</v>
      </c>
      <c r="C18" s="30" t="s">
        <v>118</v>
      </c>
      <c r="D18" s="30" t="s">
        <v>80</v>
      </c>
      <c r="E18" s="30" t="s">
        <v>146</v>
      </c>
      <c r="F18" s="30"/>
      <c r="G18" s="30"/>
      <c r="H18" s="30" t="s">
        <v>75</v>
      </c>
      <c r="I18" s="59" t="str">
        <f t="shared" si="4"/>
        <v>販売促進費</v>
      </c>
      <c r="J18" s="59" t="str">
        <f t="shared" si="1"/>
        <v>現金</v>
      </c>
      <c r="K18" s="50" t="str">
        <f>IF($B18=0,"",IF(COUNTIF(変換前データ!$2:$2,$B18)+COUNTIF(変換前データ!$A:$A,$B18)&gt;0,"OK","NG"))</f>
        <v>NG</v>
      </c>
      <c r="L18" s="59" t="str">
        <f t="shared" si="2"/>
        <v>課対仕入8%</v>
      </c>
      <c r="M18" s="59" t="str">
        <f t="shared" si="3"/>
        <v>対象外</v>
      </c>
    </row>
    <row r="19" spans="1:13">
      <c r="A19" s="55">
        <f t="shared" si="0"/>
        <v>3</v>
      </c>
      <c r="B19" s="30" t="s">
        <v>101</v>
      </c>
      <c r="C19" s="30" t="s">
        <v>117</v>
      </c>
      <c r="D19" s="30" t="s">
        <v>101</v>
      </c>
      <c r="E19" s="30" t="s">
        <v>81</v>
      </c>
      <c r="F19" s="30"/>
      <c r="G19" s="30"/>
      <c r="H19" s="30" t="s">
        <v>71</v>
      </c>
      <c r="I19" s="59" t="str">
        <f t="shared" si="4"/>
        <v>現金</v>
      </c>
      <c r="J19" s="59" t="str">
        <f t="shared" si="1"/>
        <v>前受金</v>
      </c>
      <c r="K19" s="50" t="str">
        <f>IF($B19=0,"",IF(COUNTIF(変換前データ!$2:$2,$B19)+COUNTIF(変換前データ!$A:$A,$B19)&gt;0,"OK","NG"))</f>
        <v>NG</v>
      </c>
      <c r="L19" s="59" t="str">
        <f t="shared" si="2"/>
        <v>対象外</v>
      </c>
      <c r="M19" s="59" t="str">
        <f t="shared" si="3"/>
        <v>対象外</v>
      </c>
    </row>
    <row r="20" spans="1:13">
      <c r="A20" s="55">
        <f t="shared" si="0"/>
        <v>5</v>
      </c>
      <c r="B20" s="30" t="s">
        <v>102</v>
      </c>
      <c r="C20" s="30" t="s">
        <v>121</v>
      </c>
      <c r="D20" s="30" t="s">
        <v>135</v>
      </c>
      <c r="E20" s="30" t="s">
        <v>136</v>
      </c>
      <c r="F20" s="30" t="s">
        <v>101</v>
      </c>
      <c r="G20" s="30" t="s">
        <v>81</v>
      </c>
      <c r="H20" s="30" t="s">
        <v>73</v>
      </c>
      <c r="I20" s="59" t="str">
        <f t="shared" si="4"/>
        <v>前受金</v>
      </c>
      <c r="J20" s="59" t="str">
        <f t="shared" si="1"/>
        <v>売上高</v>
      </c>
      <c r="K20" s="50" t="str">
        <f>IF($B20=0,"",IF(COUNTIF(変換前データ!$2:$2,$B20)+COUNTIF(変換前データ!$A:$A,$B20)&gt;0,"OK","NG"))</f>
        <v>NG</v>
      </c>
      <c r="L20" s="59" t="str">
        <f t="shared" si="2"/>
        <v>対象外</v>
      </c>
      <c r="M20" s="59" t="str">
        <f t="shared" si="3"/>
        <v>課税売上8%</v>
      </c>
    </row>
    <row r="21" spans="1:13">
      <c r="A21" s="55" t="str">
        <f t="shared" si="0"/>
        <v/>
      </c>
      <c r="B21" s="30"/>
      <c r="C21" s="30"/>
      <c r="D21" s="30"/>
      <c r="E21" s="30"/>
      <c r="F21" s="30"/>
      <c r="G21" s="30"/>
      <c r="H21" s="30"/>
      <c r="I21" s="59" t="str">
        <f t="shared" si="4"/>
        <v/>
      </c>
      <c r="J21" s="59" t="str">
        <f t="shared" si="1"/>
        <v/>
      </c>
      <c r="K21" s="50" t="str">
        <f>IF($B21=0,"",IF(COUNTIF(変換前データ!$2:$2,$B21)+COUNTIF(変換前データ!$A:$A,$B21)&gt;0,"OK","NG"))</f>
        <v/>
      </c>
      <c r="L21" s="59" t="str">
        <f t="shared" si="2"/>
        <v/>
      </c>
      <c r="M21" s="59" t="str">
        <f t="shared" si="3"/>
        <v/>
      </c>
    </row>
    <row r="22" spans="1:13">
      <c r="A22" s="55" t="str">
        <f t="shared" si="0"/>
        <v/>
      </c>
      <c r="B22" s="30"/>
      <c r="C22" s="30"/>
      <c r="D22" s="30"/>
      <c r="E22" s="30"/>
      <c r="F22" s="30"/>
      <c r="G22" s="30"/>
      <c r="H22" s="30"/>
      <c r="I22" s="59" t="str">
        <f t="shared" si="4"/>
        <v/>
      </c>
      <c r="J22" s="59" t="str">
        <f t="shared" si="1"/>
        <v/>
      </c>
      <c r="K22" s="50" t="str">
        <f>IF($B22=0,"",IF(COUNTIF(変換前データ!$2:$2,$B22)+COUNTIF(変換前データ!$A:$A,$B22)&gt;0,"OK","NG"))</f>
        <v/>
      </c>
      <c r="L22" s="59" t="str">
        <f t="shared" si="2"/>
        <v/>
      </c>
      <c r="M22" s="59" t="str">
        <f t="shared" si="3"/>
        <v/>
      </c>
    </row>
    <row r="23" spans="1:13">
      <c r="A23" s="55" t="str">
        <f t="shared" si="0"/>
        <v/>
      </c>
      <c r="B23" s="30"/>
      <c r="C23" s="30"/>
      <c r="D23" s="30"/>
      <c r="E23" s="30"/>
      <c r="F23" s="30"/>
      <c r="G23" s="30"/>
      <c r="H23" s="30"/>
      <c r="I23" s="59" t="str">
        <f t="shared" si="4"/>
        <v/>
      </c>
      <c r="J23" s="59" t="str">
        <f t="shared" si="1"/>
        <v/>
      </c>
      <c r="K23" s="50" t="str">
        <f>IF($B23=0,"",IF(COUNTIF(変換前データ!$2:$2,$B23)+COUNTIF(変換前データ!$A:$A,$B23)&gt;0,"OK","NG"))</f>
        <v/>
      </c>
      <c r="L23" s="59" t="str">
        <f t="shared" si="2"/>
        <v/>
      </c>
      <c r="M23" s="59" t="str">
        <f t="shared" si="3"/>
        <v/>
      </c>
    </row>
    <row r="24" spans="1:13">
      <c r="A24" s="55" t="str">
        <f t="shared" si="0"/>
        <v/>
      </c>
      <c r="B24" s="30"/>
      <c r="C24" s="30"/>
      <c r="D24" s="30"/>
      <c r="E24" s="30"/>
      <c r="F24" s="30"/>
      <c r="G24" s="30"/>
      <c r="H24" s="30"/>
      <c r="I24" s="59" t="str">
        <f t="shared" si="4"/>
        <v/>
      </c>
      <c r="J24" s="59" t="str">
        <f t="shared" si="1"/>
        <v/>
      </c>
      <c r="K24" s="50" t="str">
        <f>IF($B24=0,"",IF(COUNTIF(変換前データ!$2:$2,$B24)+COUNTIF(変換前データ!$A:$A,$B24)&gt;0,"OK","NG"))</f>
        <v/>
      </c>
      <c r="L24" s="59" t="str">
        <f t="shared" si="2"/>
        <v/>
      </c>
      <c r="M24" s="59" t="str">
        <f t="shared" si="3"/>
        <v/>
      </c>
    </row>
    <row r="25" spans="1:13">
      <c r="A25" s="55" t="str">
        <f t="shared" si="0"/>
        <v/>
      </c>
      <c r="B25" s="30"/>
      <c r="C25" s="30"/>
      <c r="D25" s="30"/>
      <c r="E25" s="30"/>
      <c r="F25" s="30"/>
      <c r="G25" s="30"/>
      <c r="H25" s="30"/>
      <c r="I25" s="59" t="str">
        <f t="shared" si="4"/>
        <v/>
      </c>
      <c r="J25" s="59" t="str">
        <f t="shared" si="1"/>
        <v/>
      </c>
      <c r="K25" s="50" t="str">
        <f>IF($B25=0,"",IF(COUNTIF(変換前データ!$2:$2,$B25)+COUNTIF(変換前データ!$A:$A,$B25)&gt;0,"OK","NG"))</f>
        <v/>
      </c>
      <c r="L25" s="59" t="str">
        <f t="shared" si="2"/>
        <v/>
      </c>
      <c r="M25" s="59" t="str">
        <f t="shared" si="3"/>
        <v/>
      </c>
    </row>
    <row r="26" spans="1:13">
      <c r="A26" s="55" t="str">
        <f t="shared" si="0"/>
        <v/>
      </c>
      <c r="B26" s="30"/>
      <c r="C26" s="30"/>
      <c r="D26" s="30"/>
      <c r="E26" s="30"/>
      <c r="F26" s="30"/>
      <c r="G26" s="30"/>
      <c r="H26" s="30"/>
      <c r="I26" s="59" t="str">
        <f t="shared" si="4"/>
        <v/>
      </c>
      <c r="J26" s="59" t="str">
        <f t="shared" si="1"/>
        <v/>
      </c>
      <c r="K26" s="50" t="str">
        <f>IF($B26=0,"",IF(COUNTIF(変換前データ!$2:$2,$B26)+COUNTIF(変換前データ!$A:$A,$B26)&gt;0,"OK","NG"))</f>
        <v/>
      </c>
      <c r="L26" s="59" t="str">
        <f t="shared" si="2"/>
        <v/>
      </c>
      <c r="M26" s="59" t="str">
        <f t="shared" si="3"/>
        <v/>
      </c>
    </row>
    <row r="27" spans="1:13">
      <c r="A27" s="55" t="str">
        <f t="shared" si="0"/>
        <v/>
      </c>
      <c r="B27" s="30"/>
      <c r="C27" s="30"/>
      <c r="D27" s="30"/>
      <c r="E27" s="30"/>
      <c r="F27" s="30"/>
      <c r="G27" s="30"/>
      <c r="H27" s="30"/>
      <c r="I27" s="59" t="str">
        <f t="shared" si="4"/>
        <v/>
      </c>
      <c r="J27" s="59" t="str">
        <f t="shared" si="1"/>
        <v/>
      </c>
      <c r="K27" s="50" t="str">
        <f>IF($B27=0,"",IF(COUNTIF(変換前データ!$2:$2,$B27)+COUNTIF(変換前データ!$A:$A,$B27)&gt;0,"OK","NG"))</f>
        <v/>
      </c>
      <c r="L27" s="59" t="str">
        <f t="shared" si="2"/>
        <v/>
      </c>
      <c r="M27" s="59" t="str">
        <f t="shared" si="3"/>
        <v/>
      </c>
    </row>
    <row r="28" spans="1:13">
      <c r="A28" s="55" t="str">
        <f t="shared" si="0"/>
        <v/>
      </c>
      <c r="B28" s="30"/>
      <c r="C28" s="30"/>
      <c r="D28" s="30"/>
      <c r="E28" s="30"/>
      <c r="F28" s="30"/>
      <c r="G28" s="30"/>
      <c r="H28" s="30"/>
      <c r="I28" s="59" t="str">
        <f t="shared" si="4"/>
        <v/>
      </c>
      <c r="J28" s="59" t="str">
        <f t="shared" si="1"/>
        <v/>
      </c>
      <c r="K28" s="50" t="str">
        <f>IF($B28=0,"",IF(COUNTIF(変換前データ!$2:$2,$B28)+COUNTIF(変換前データ!$A:$A,$B28)&gt;0,"OK","NG"))</f>
        <v/>
      </c>
      <c r="L28" s="59" t="str">
        <f t="shared" si="2"/>
        <v/>
      </c>
      <c r="M28" s="59" t="str">
        <f t="shared" si="3"/>
        <v/>
      </c>
    </row>
    <row r="29" spans="1:13">
      <c r="A29" s="55" t="str">
        <f t="shared" si="0"/>
        <v/>
      </c>
      <c r="B29" s="30"/>
      <c r="C29" s="30"/>
      <c r="D29" s="30"/>
      <c r="E29" s="30"/>
      <c r="F29" s="30"/>
      <c r="G29" s="30"/>
      <c r="H29" s="30"/>
      <c r="I29" s="59" t="str">
        <f t="shared" si="4"/>
        <v/>
      </c>
      <c r="J29" s="59" t="str">
        <f t="shared" si="1"/>
        <v/>
      </c>
      <c r="K29" s="50" t="str">
        <f>IF($B29=0,"",IF(COUNTIF(変換前データ!$2:$2,$B29)+COUNTIF(変換前データ!$A:$A,$B29)&gt;0,"OK","NG"))</f>
        <v/>
      </c>
      <c r="L29" s="59" t="str">
        <f t="shared" si="2"/>
        <v/>
      </c>
      <c r="M29" s="59" t="str">
        <f t="shared" si="3"/>
        <v/>
      </c>
    </row>
    <row r="30" spans="1:13">
      <c r="A30" s="55" t="str">
        <f t="shared" si="0"/>
        <v/>
      </c>
      <c r="B30" s="30"/>
      <c r="C30" s="30"/>
      <c r="D30" s="30"/>
      <c r="E30" s="30"/>
      <c r="F30" s="30"/>
      <c r="G30" s="30"/>
      <c r="H30" s="30"/>
      <c r="I30" s="59" t="str">
        <f t="shared" si="4"/>
        <v/>
      </c>
      <c r="J30" s="59" t="str">
        <f t="shared" si="1"/>
        <v/>
      </c>
      <c r="K30" s="50" t="str">
        <f>IF($B30=0,"",IF(COUNTIF(変換前データ!$2:$2,$B30)+COUNTIF(変換前データ!$A:$A,$B30)&gt;0,"OK","NG"))</f>
        <v/>
      </c>
      <c r="L30" s="59" t="str">
        <f t="shared" si="2"/>
        <v/>
      </c>
      <c r="M30" s="59" t="str">
        <f t="shared" si="3"/>
        <v/>
      </c>
    </row>
    <row r="31" spans="1:13">
      <c r="A31" s="55" t="str">
        <f t="shared" si="0"/>
        <v/>
      </c>
      <c r="B31" s="30"/>
      <c r="C31" s="30"/>
      <c r="D31" s="30"/>
      <c r="E31" s="30"/>
      <c r="F31" s="30"/>
      <c r="G31" s="30"/>
      <c r="H31" s="30"/>
      <c r="I31" s="59" t="str">
        <f t="shared" si="4"/>
        <v/>
      </c>
      <c r="J31" s="59" t="str">
        <f t="shared" si="1"/>
        <v/>
      </c>
      <c r="K31" s="50" t="str">
        <f>IF($B31=0,"",IF(COUNTIF(変換前データ!$2:$2,$B31)+COUNTIF(変換前データ!$A:$A,$B31)&gt;0,"OK","NG"))</f>
        <v/>
      </c>
      <c r="L31" s="59" t="str">
        <f t="shared" si="2"/>
        <v/>
      </c>
      <c r="M31" s="59" t="str">
        <f t="shared" si="3"/>
        <v/>
      </c>
    </row>
    <row r="32" spans="1:13">
      <c r="A32" s="55" t="str">
        <f t="shared" si="0"/>
        <v/>
      </c>
      <c r="B32" s="30"/>
      <c r="C32" s="30"/>
      <c r="D32" s="30"/>
      <c r="E32" s="30"/>
      <c r="F32" s="30"/>
      <c r="G32" s="30"/>
      <c r="H32" s="30"/>
      <c r="I32" s="59" t="str">
        <f t="shared" si="4"/>
        <v/>
      </c>
      <c r="J32" s="59" t="str">
        <f t="shared" si="1"/>
        <v/>
      </c>
      <c r="K32" s="50" t="str">
        <f>IF($B32=0,"",IF(COUNTIF(変換前データ!$2:$2,$B32)+COUNTIF(変換前データ!$A:$A,$B32)&gt;0,"OK","NG"))</f>
        <v/>
      </c>
      <c r="L32" s="59" t="str">
        <f t="shared" si="2"/>
        <v/>
      </c>
      <c r="M32" s="59" t="str">
        <f t="shared" si="3"/>
        <v/>
      </c>
    </row>
    <row r="33" spans="1:13">
      <c r="A33" s="55" t="str">
        <f t="shared" si="0"/>
        <v/>
      </c>
      <c r="B33" s="30"/>
      <c r="C33" s="30"/>
      <c r="D33" s="30"/>
      <c r="E33" s="30"/>
      <c r="F33" s="30"/>
      <c r="G33" s="30"/>
      <c r="H33" s="30"/>
      <c r="I33" s="59" t="str">
        <f t="shared" si="4"/>
        <v/>
      </c>
      <c r="J33" s="59" t="str">
        <f t="shared" si="1"/>
        <v/>
      </c>
      <c r="K33" s="50" t="str">
        <f>IF($B33=0,"",IF(COUNTIF(変換前データ!$2:$2,$B33)+COUNTIF(変換前データ!$A:$A,$B33)&gt;0,"OK","NG"))</f>
        <v/>
      </c>
      <c r="L33" s="59" t="str">
        <f t="shared" si="2"/>
        <v/>
      </c>
      <c r="M33" s="59" t="str">
        <f t="shared" si="3"/>
        <v/>
      </c>
    </row>
    <row r="34" spans="1:13">
      <c r="A34" s="55" t="str">
        <f t="shared" si="0"/>
        <v/>
      </c>
      <c r="B34" s="30"/>
      <c r="C34" s="30"/>
      <c r="D34" s="30"/>
      <c r="E34" s="30"/>
      <c r="F34" s="30"/>
      <c r="G34" s="30"/>
      <c r="H34" s="30"/>
      <c r="I34" s="59" t="str">
        <f t="shared" si="4"/>
        <v/>
      </c>
      <c r="J34" s="59" t="str">
        <f t="shared" si="1"/>
        <v/>
      </c>
      <c r="K34" s="50" t="str">
        <f>IF($B34=0,"",IF(COUNTIF(変換前データ!$2:$2,$B34)+COUNTIF(変換前データ!$A:$A,$B34)&gt;0,"OK","NG"))</f>
        <v/>
      </c>
      <c r="L34" s="59" t="str">
        <f t="shared" si="2"/>
        <v/>
      </c>
      <c r="M34" s="59" t="str">
        <f t="shared" si="3"/>
        <v/>
      </c>
    </row>
    <row r="35" spans="1:13">
      <c r="A35" s="55" t="str">
        <f t="shared" si="0"/>
        <v/>
      </c>
      <c r="B35" s="30"/>
      <c r="C35" s="30"/>
      <c r="D35" s="30"/>
      <c r="E35" s="30"/>
      <c r="F35" s="30"/>
      <c r="G35" s="30"/>
      <c r="H35" s="30"/>
      <c r="I35" s="59" t="str">
        <f t="shared" si="4"/>
        <v/>
      </c>
      <c r="J35" s="59" t="str">
        <f t="shared" si="1"/>
        <v/>
      </c>
      <c r="K35" s="50" t="str">
        <f>IF($B35=0,"",IF(COUNTIF(変換前データ!$2:$2,$B35)+COUNTIF(変換前データ!$A:$A,$B35)&gt;0,"OK","NG"))</f>
        <v/>
      </c>
      <c r="L35" s="59" t="str">
        <f t="shared" si="2"/>
        <v/>
      </c>
      <c r="M35" s="59" t="str">
        <f t="shared" si="3"/>
        <v/>
      </c>
    </row>
    <row r="36" spans="1:13">
      <c r="A36" s="55" t="str">
        <f t="shared" si="0"/>
        <v/>
      </c>
      <c r="B36" s="30"/>
      <c r="C36" s="30"/>
      <c r="D36" s="30"/>
      <c r="E36" s="30"/>
      <c r="F36" s="30"/>
      <c r="G36" s="30"/>
      <c r="H36" s="30"/>
      <c r="I36" s="59" t="str">
        <f t="shared" si="4"/>
        <v/>
      </c>
      <c r="J36" s="59" t="str">
        <f t="shared" si="1"/>
        <v/>
      </c>
      <c r="K36" s="50" t="str">
        <f>IF($B36=0,"",IF(COUNTIF(変換前データ!$2:$2,$B36)+COUNTIF(変換前データ!$A:$A,$B36)&gt;0,"OK","NG"))</f>
        <v/>
      </c>
      <c r="L36" s="59" t="str">
        <f t="shared" si="2"/>
        <v/>
      </c>
      <c r="M36" s="59" t="str">
        <f t="shared" si="3"/>
        <v/>
      </c>
    </row>
    <row r="37" spans="1:13">
      <c r="A37" s="55" t="str">
        <f t="shared" si="0"/>
        <v/>
      </c>
      <c r="B37" s="30"/>
      <c r="C37" s="30"/>
      <c r="D37" s="30"/>
      <c r="E37" s="30"/>
      <c r="F37" s="30"/>
      <c r="G37" s="30"/>
      <c r="H37" s="30"/>
      <c r="I37" s="59" t="str">
        <f t="shared" si="4"/>
        <v/>
      </c>
      <c r="J37" s="59" t="str">
        <f t="shared" si="1"/>
        <v/>
      </c>
      <c r="K37" s="50" t="str">
        <f>IF($B37=0,"",IF(COUNTIF(変換前データ!$2:$2,$B37)+COUNTIF(変換前データ!$A:$A,$B37)&gt;0,"OK","NG"))</f>
        <v/>
      </c>
      <c r="L37" s="59" t="str">
        <f t="shared" si="2"/>
        <v/>
      </c>
      <c r="M37" s="59" t="str">
        <f t="shared" si="3"/>
        <v/>
      </c>
    </row>
    <row r="38" spans="1:13">
      <c r="A38" s="55" t="str">
        <f t="shared" si="0"/>
        <v/>
      </c>
      <c r="B38" s="30"/>
      <c r="C38" s="30"/>
      <c r="D38" s="30"/>
      <c r="E38" s="30"/>
      <c r="F38" s="30"/>
      <c r="G38" s="30"/>
      <c r="H38" s="30"/>
      <c r="I38" s="59" t="str">
        <f t="shared" si="4"/>
        <v/>
      </c>
      <c r="J38" s="59" t="str">
        <f t="shared" si="1"/>
        <v/>
      </c>
      <c r="K38" s="50" t="str">
        <f>IF($B38=0,"",IF(COUNTIF(変換前データ!$2:$2,$B38)+COUNTIF(変換前データ!$A:$A,$B38)&gt;0,"OK","NG"))</f>
        <v/>
      </c>
      <c r="L38" s="59" t="str">
        <f t="shared" si="2"/>
        <v/>
      </c>
      <c r="M38" s="59" t="str">
        <f t="shared" si="3"/>
        <v/>
      </c>
    </row>
    <row r="39" spans="1:13">
      <c r="A39" s="55" t="str">
        <f t="shared" si="0"/>
        <v/>
      </c>
      <c r="B39" s="30"/>
      <c r="C39" s="30"/>
      <c r="D39" s="30"/>
      <c r="E39" s="30"/>
      <c r="F39" s="30"/>
      <c r="G39" s="30"/>
      <c r="H39" s="30"/>
      <c r="I39" s="59" t="str">
        <f t="shared" si="4"/>
        <v/>
      </c>
      <c r="J39" s="59" t="str">
        <f t="shared" si="1"/>
        <v/>
      </c>
      <c r="K39" s="50" t="str">
        <f>IF($B39=0,"",IF(COUNTIF(変換前データ!$2:$2,$B39)+COUNTIF(変換前データ!$A:$A,$B39)&gt;0,"OK","NG"))</f>
        <v/>
      </c>
      <c r="L39" s="59" t="str">
        <f t="shared" si="2"/>
        <v/>
      </c>
      <c r="M39" s="59" t="str">
        <f t="shared" si="3"/>
        <v/>
      </c>
    </row>
    <row r="40" spans="1:13">
      <c r="A40" s="55" t="str">
        <f t="shared" si="0"/>
        <v/>
      </c>
      <c r="B40" s="30"/>
      <c r="C40" s="30"/>
      <c r="D40" s="30"/>
      <c r="E40" s="30"/>
      <c r="F40" s="30"/>
      <c r="G40" s="30"/>
      <c r="H40" s="30"/>
      <c r="I40" s="59" t="str">
        <f t="shared" si="4"/>
        <v/>
      </c>
      <c r="J40" s="59" t="str">
        <f t="shared" si="1"/>
        <v/>
      </c>
      <c r="K40" s="50" t="str">
        <f>IF($B40=0,"",IF(COUNTIF(変換前データ!$2:$2,$B40)+COUNTIF(変換前データ!$A:$A,$B40)&gt;0,"OK","NG"))</f>
        <v/>
      </c>
      <c r="L40" s="59" t="str">
        <f t="shared" si="2"/>
        <v/>
      </c>
      <c r="M40" s="59" t="str">
        <f t="shared" si="3"/>
        <v/>
      </c>
    </row>
    <row r="41" spans="1:13">
      <c r="A41" s="55" t="str">
        <f t="shared" si="0"/>
        <v/>
      </c>
      <c r="B41" s="30"/>
      <c r="C41" s="30"/>
      <c r="D41" s="30"/>
      <c r="E41" s="30"/>
      <c r="F41" s="30"/>
      <c r="G41" s="30"/>
      <c r="H41" s="30"/>
      <c r="I41" s="59" t="str">
        <f t="shared" si="4"/>
        <v/>
      </c>
      <c r="J41" s="59" t="str">
        <f t="shared" si="1"/>
        <v/>
      </c>
      <c r="K41" s="50" t="str">
        <f>IF($B41=0,"",IF(COUNTIF(変換前データ!$2:$2,$B41)+COUNTIF(変換前データ!$A:$A,$B41)&gt;0,"OK","NG"))</f>
        <v/>
      </c>
      <c r="L41" s="59" t="str">
        <f t="shared" si="2"/>
        <v/>
      </c>
      <c r="M41" s="59" t="str">
        <f t="shared" si="3"/>
        <v/>
      </c>
    </row>
    <row r="42" spans="1:13">
      <c r="A42" s="55" t="str">
        <f t="shared" si="0"/>
        <v/>
      </c>
      <c r="B42" s="30"/>
      <c r="C42" s="30"/>
      <c r="D42" s="30"/>
      <c r="E42" s="30"/>
      <c r="F42" s="30"/>
      <c r="G42" s="30"/>
      <c r="H42" s="30"/>
      <c r="I42" s="59" t="str">
        <f t="shared" si="4"/>
        <v/>
      </c>
      <c r="J42" s="59" t="str">
        <f t="shared" si="1"/>
        <v/>
      </c>
      <c r="K42" s="50" t="str">
        <f>IF($B42=0,"",IF(COUNTIF(変換前データ!$2:$2,$B42)+COUNTIF(変換前データ!$A:$A,$B42)&gt;0,"OK","NG"))</f>
        <v/>
      </c>
      <c r="L42" s="59" t="str">
        <f t="shared" si="2"/>
        <v/>
      </c>
      <c r="M42" s="59" t="str">
        <f t="shared" si="3"/>
        <v/>
      </c>
    </row>
    <row r="43" spans="1:13">
      <c r="A43" s="55" t="str">
        <f t="shared" si="0"/>
        <v/>
      </c>
      <c r="B43" s="30"/>
      <c r="C43" s="30"/>
      <c r="D43" s="30"/>
      <c r="E43" s="30"/>
      <c r="F43" s="30"/>
      <c r="G43" s="30"/>
      <c r="H43" s="30"/>
      <c r="I43" s="59" t="str">
        <f t="shared" si="4"/>
        <v/>
      </c>
      <c r="J43" s="59" t="str">
        <f t="shared" si="1"/>
        <v/>
      </c>
      <c r="K43" s="50" t="str">
        <f>IF($B43=0,"",IF(COUNTIF(変換前データ!$2:$2,$B43)+COUNTIF(変換前データ!$A:$A,$B43)&gt;0,"OK","NG"))</f>
        <v/>
      </c>
      <c r="L43" s="59" t="str">
        <f t="shared" si="2"/>
        <v/>
      </c>
      <c r="M43" s="59" t="str">
        <f t="shared" si="3"/>
        <v/>
      </c>
    </row>
    <row r="44" spans="1:13">
      <c r="A44" s="55" t="str">
        <f t="shared" si="0"/>
        <v/>
      </c>
      <c r="B44" s="30"/>
      <c r="C44" s="30"/>
      <c r="D44" s="30"/>
      <c r="E44" s="30"/>
      <c r="F44" s="30"/>
      <c r="G44" s="30"/>
      <c r="H44" s="30"/>
      <c r="I44" s="59" t="str">
        <f t="shared" si="4"/>
        <v/>
      </c>
      <c r="J44" s="59" t="str">
        <f t="shared" si="1"/>
        <v/>
      </c>
      <c r="K44" s="50" t="str">
        <f>IF($B44=0,"",IF(COUNTIF(変換前データ!$2:$2,$B44)+COUNTIF(変換前データ!$A:$A,$B44)&gt;0,"OK","NG"))</f>
        <v/>
      </c>
      <c r="L44" s="59" t="str">
        <f t="shared" si="2"/>
        <v/>
      </c>
      <c r="M44" s="59" t="str">
        <f t="shared" si="3"/>
        <v/>
      </c>
    </row>
    <row r="45" spans="1:13">
      <c r="A45" s="55" t="str">
        <f t="shared" si="0"/>
        <v/>
      </c>
      <c r="B45" s="30"/>
      <c r="C45" s="30"/>
      <c r="D45" s="30"/>
      <c r="E45" s="30"/>
      <c r="F45" s="30"/>
      <c r="G45" s="30"/>
      <c r="H45" s="30"/>
      <c r="I45" s="59" t="str">
        <f t="shared" si="4"/>
        <v/>
      </c>
      <c r="J45" s="59" t="str">
        <f t="shared" si="1"/>
        <v/>
      </c>
      <c r="K45" s="50" t="str">
        <f>IF($B45=0,"",IF(COUNTIF(変換前データ!$2:$2,$B45)+COUNTIF(変換前データ!$A:$A,$B45)&gt;0,"OK","NG"))</f>
        <v/>
      </c>
      <c r="L45" s="59" t="str">
        <f t="shared" si="2"/>
        <v/>
      </c>
      <c r="M45" s="59" t="str">
        <f t="shared" si="3"/>
        <v/>
      </c>
    </row>
    <row r="46" spans="1:13">
      <c r="A46" s="55" t="str">
        <f t="shared" si="0"/>
        <v/>
      </c>
      <c r="B46" s="30"/>
      <c r="C46" s="30"/>
      <c r="D46" s="30"/>
      <c r="E46" s="30"/>
      <c r="F46" s="30"/>
      <c r="G46" s="30"/>
      <c r="H46" s="30"/>
      <c r="I46" s="59" t="str">
        <f t="shared" si="4"/>
        <v/>
      </c>
      <c r="J46" s="59" t="str">
        <f t="shared" si="1"/>
        <v/>
      </c>
      <c r="K46" s="50" t="str">
        <f>IF($B46=0,"",IF(COUNTIF(変換前データ!$2:$2,$B46)+COUNTIF(変換前データ!$A:$A,$B46)&gt;0,"OK","NG"))</f>
        <v/>
      </c>
      <c r="L46" s="59" t="str">
        <f t="shared" si="2"/>
        <v/>
      </c>
      <c r="M46" s="59" t="str">
        <f t="shared" si="3"/>
        <v/>
      </c>
    </row>
    <row r="47" spans="1:13">
      <c r="A47" s="55" t="str">
        <f t="shared" si="0"/>
        <v/>
      </c>
      <c r="B47" s="30"/>
      <c r="C47" s="30"/>
      <c r="D47" s="30"/>
      <c r="E47" s="30"/>
      <c r="F47" s="30"/>
      <c r="G47" s="30"/>
      <c r="H47" s="30"/>
      <c r="I47" s="59" t="str">
        <f t="shared" si="4"/>
        <v/>
      </c>
      <c r="J47" s="59" t="str">
        <f t="shared" si="1"/>
        <v/>
      </c>
      <c r="K47" s="50" t="str">
        <f>IF($B47=0,"",IF(COUNTIF(変換前データ!$2:$2,$B47)+COUNTIF(変換前データ!$A:$A,$B47)&gt;0,"OK","NG"))</f>
        <v/>
      </c>
      <c r="L47" s="59" t="str">
        <f t="shared" si="2"/>
        <v/>
      </c>
      <c r="M47" s="59" t="str">
        <f t="shared" si="3"/>
        <v/>
      </c>
    </row>
    <row r="48" spans="1:13">
      <c r="A48" s="55" t="str">
        <f t="shared" si="0"/>
        <v/>
      </c>
      <c r="B48" s="30"/>
      <c r="C48" s="30"/>
      <c r="D48" s="30"/>
      <c r="E48" s="30"/>
      <c r="F48" s="30"/>
      <c r="G48" s="30"/>
      <c r="H48" s="30"/>
      <c r="I48" s="59" t="str">
        <f t="shared" si="4"/>
        <v/>
      </c>
      <c r="J48" s="59" t="str">
        <f t="shared" si="1"/>
        <v/>
      </c>
      <c r="K48" s="50" t="str">
        <f>IF($B48=0,"",IF(COUNTIF(変換前データ!$2:$2,$B48)+COUNTIF(変換前データ!$A:$A,$B48)&gt;0,"OK","NG"))</f>
        <v/>
      </c>
      <c r="L48" s="59" t="str">
        <f t="shared" si="2"/>
        <v/>
      </c>
      <c r="M48" s="59" t="str">
        <f t="shared" si="3"/>
        <v/>
      </c>
    </row>
    <row r="49" spans="1:13">
      <c r="A49" s="55" t="str">
        <f t="shared" si="0"/>
        <v/>
      </c>
      <c r="B49" s="30"/>
      <c r="C49" s="30"/>
      <c r="D49" s="30"/>
      <c r="E49" s="30"/>
      <c r="F49" s="30"/>
      <c r="G49" s="30"/>
      <c r="H49" s="30"/>
      <c r="I49" s="59" t="str">
        <f t="shared" si="4"/>
        <v/>
      </c>
      <c r="J49" s="59" t="str">
        <f t="shared" si="1"/>
        <v/>
      </c>
      <c r="K49" s="50" t="str">
        <f>IF($B49=0,"",IF(COUNTIF(変換前データ!$2:$2,$B49)+COUNTIF(変換前データ!$A:$A,$B49)&gt;0,"OK","NG"))</f>
        <v/>
      </c>
      <c r="L49" s="59" t="str">
        <f t="shared" si="2"/>
        <v/>
      </c>
      <c r="M49" s="59" t="str">
        <f t="shared" si="3"/>
        <v/>
      </c>
    </row>
    <row r="50" spans="1:13">
      <c r="A50" s="55" t="str">
        <f t="shared" si="0"/>
        <v/>
      </c>
      <c r="B50" s="30"/>
      <c r="C50" s="30"/>
      <c r="D50" s="30"/>
      <c r="E50" s="30"/>
      <c r="F50" s="30"/>
      <c r="G50" s="30"/>
      <c r="H50" s="30"/>
      <c r="I50" s="59" t="str">
        <f t="shared" si="4"/>
        <v/>
      </c>
      <c r="J50" s="59" t="str">
        <f t="shared" si="1"/>
        <v/>
      </c>
      <c r="K50" s="50" t="str">
        <f>IF($B50=0,"",IF(COUNTIF(変換前データ!$2:$2,$B50)+COUNTIF(変換前データ!$A:$A,$B50)&gt;0,"OK","NG"))</f>
        <v/>
      </c>
      <c r="L50" s="59" t="str">
        <f t="shared" si="2"/>
        <v/>
      </c>
      <c r="M50" s="59" t="str">
        <f t="shared" si="3"/>
        <v/>
      </c>
    </row>
    <row r="51" spans="1:13">
      <c r="A51" s="55" t="str">
        <f t="shared" si="0"/>
        <v/>
      </c>
      <c r="B51" s="30"/>
      <c r="C51" s="30"/>
      <c r="D51" s="30"/>
      <c r="E51" s="30"/>
      <c r="F51" s="30"/>
      <c r="G51" s="30"/>
      <c r="H51" s="30"/>
      <c r="I51" s="59" t="str">
        <f t="shared" si="4"/>
        <v/>
      </c>
      <c r="J51" s="59" t="str">
        <f t="shared" si="1"/>
        <v/>
      </c>
      <c r="K51" s="50" t="str">
        <f>IF($B51=0,"",IF(COUNTIF(変換前データ!$2:$2,$B51)+COUNTIF(変換前データ!$A:$A,$B51)&gt;0,"OK","NG"))</f>
        <v/>
      </c>
      <c r="L51" s="59" t="str">
        <f t="shared" si="2"/>
        <v/>
      </c>
      <c r="M51" s="59" t="str">
        <f t="shared" si="3"/>
        <v/>
      </c>
    </row>
    <row r="52" spans="1:13">
      <c r="A52" s="55" t="str">
        <f t="shared" si="0"/>
        <v/>
      </c>
      <c r="B52" s="30"/>
      <c r="C52" s="30"/>
      <c r="D52" s="30"/>
      <c r="E52" s="30"/>
      <c r="F52" s="30"/>
      <c r="G52" s="30"/>
      <c r="H52" s="30"/>
      <c r="I52" s="59" t="str">
        <f t="shared" si="4"/>
        <v/>
      </c>
      <c r="J52" s="59" t="str">
        <f t="shared" si="1"/>
        <v/>
      </c>
      <c r="K52" s="50" t="str">
        <f>IF($B52=0,"",IF(COUNTIF(変換前データ!$2:$2,$B52)+COUNTIF(変換前データ!$A:$A,$B52)&gt;0,"OK","NG"))</f>
        <v/>
      </c>
      <c r="L52" s="59" t="str">
        <f t="shared" si="2"/>
        <v/>
      </c>
      <c r="M52" s="59" t="str">
        <f t="shared" si="3"/>
        <v/>
      </c>
    </row>
    <row r="53" spans="1:13">
      <c r="A53" s="55" t="str">
        <f t="shared" si="0"/>
        <v/>
      </c>
      <c r="B53" s="30"/>
      <c r="C53" s="30"/>
      <c r="D53" s="30"/>
      <c r="E53" s="30"/>
      <c r="F53" s="30"/>
      <c r="G53" s="30"/>
      <c r="H53" s="30"/>
      <c r="I53" s="59" t="str">
        <f t="shared" si="4"/>
        <v/>
      </c>
      <c r="J53" s="59" t="str">
        <f t="shared" si="1"/>
        <v/>
      </c>
      <c r="K53" s="50" t="str">
        <f>IF($B53=0,"",IF(COUNTIF(変換前データ!$2:$2,$B53)+COUNTIF(変換前データ!$A:$A,$B53)&gt;0,"OK","NG"))</f>
        <v/>
      </c>
      <c r="L53" s="59" t="str">
        <f t="shared" si="2"/>
        <v/>
      </c>
      <c r="M53" s="59" t="str">
        <f t="shared" si="3"/>
        <v/>
      </c>
    </row>
    <row r="54" spans="1:13">
      <c r="A54" s="55" t="str">
        <f t="shared" si="0"/>
        <v/>
      </c>
      <c r="B54" s="30"/>
      <c r="C54" s="30"/>
      <c r="D54" s="30"/>
      <c r="E54" s="30"/>
      <c r="F54" s="30"/>
      <c r="G54" s="30"/>
      <c r="H54" s="30"/>
      <c r="I54" s="59" t="str">
        <f t="shared" si="4"/>
        <v/>
      </c>
      <c r="J54" s="59" t="str">
        <f t="shared" si="1"/>
        <v/>
      </c>
      <c r="K54" s="50" t="str">
        <f>IF($B54=0,"",IF(COUNTIF(変換前データ!$2:$2,$B54)+COUNTIF(変換前データ!$A:$A,$B54)&gt;0,"OK","NG"))</f>
        <v/>
      </c>
      <c r="L54" s="59" t="str">
        <f t="shared" si="2"/>
        <v/>
      </c>
      <c r="M54" s="59" t="str">
        <f t="shared" si="3"/>
        <v/>
      </c>
    </row>
    <row r="55" spans="1:13">
      <c r="A55" s="55" t="str">
        <f t="shared" si="0"/>
        <v/>
      </c>
      <c r="B55" s="30"/>
      <c r="C55" s="30"/>
      <c r="D55" s="30"/>
      <c r="E55" s="30"/>
      <c r="F55" s="30"/>
      <c r="G55" s="30"/>
      <c r="H55" s="30"/>
      <c r="I55" s="59" t="str">
        <f t="shared" si="4"/>
        <v/>
      </c>
      <c r="J55" s="59" t="str">
        <f t="shared" si="1"/>
        <v/>
      </c>
      <c r="K55" s="50" t="str">
        <f>IF($B55=0,"",IF(COUNTIF(変換前データ!$2:$2,$B55)+COUNTIF(変換前データ!$A:$A,$B55)&gt;0,"OK","NG"))</f>
        <v/>
      </c>
      <c r="L55" s="59" t="str">
        <f t="shared" si="2"/>
        <v/>
      </c>
      <c r="M55" s="59" t="str">
        <f t="shared" si="3"/>
        <v/>
      </c>
    </row>
    <row r="56" spans="1:13">
      <c r="A56" s="55" t="str">
        <f t="shared" si="0"/>
        <v/>
      </c>
      <c r="B56" s="30"/>
      <c r="C56" s="30"/>
      <c r="D56" s="30"/>
      <c r="E56" s="30"/>
      <c r="F56" s="30"/>
      <c r="G56" s="30"/>
      <c r="H56" s="30"/>
      <c r="I56" s="59" t="str">
        <f t="shared" si="4"/>
        <v/>
      </c>
      <c r="J56" s="59" t="str">
        <f t="shared" si="1"/>
        <v/>
      </c>
      <c r="K56" s="50" t="str">
        <f>IF($B56=0,"",IF(COUNTIF(変換前データ!$2:$2,$B56)+COUNTIF(変換前データ!$A:$A,$B56)&gt;0,"OK","NG"))</f>
        <v/>
      </c>
      <c r="L56" s="59" t="str">
        <f t="shared" si="2"/>
        <v/>
      </c>
      <c r="M56" s="59" t="str">
        <f t="shared" si="3"/>
        <v/>
      </c>
    </row>
    <row r="57" spans="1:13">
      <c r="A57" s="55" t="str">
        <f t="shared" si="0"/>
        <v/>
      </c>
      <c r="B57" s="30"/>
      <c r="C57" s="30"/>
      <c r="D57" s="30"/>
      <c r="E57" s="30"/>
      <c r="F57" s="30"/>
      <c r="G57" s="30"/>
      <c r="H57" s="30"/>
      <c r="I57" s="59" t="str">
        <f t="shared" si="4"/>
        <v/>
      </c>
      <c r="J57" s="59" t="str">
        <f t="shared" si="1"/>
        <v/>
      </c>
      <c r="K57" s="50" t="str">
        <f>IF($B57=0,"",IF(COUNTIF(変換前データ!$2:$2,$B57)+COUNTIF(変換前データ!$A:$A,$B57)&gt;0,"OK","NG"))</f>
        <v/>
      </c>
      <c r="L57" s="59" t="str">
        <f t="shared" si="2"/>
        <v/>
      </c>
      <c r="M57" s="59" t="str">
        <f t="shared" si="3"/>
        <v/>
      </c>
    </row>
    <row r="58" spans="1:13">
      <c r="A58" s="55" t="str">
        <f t="shared" si="0"/>
        <v/>
      </c>
      <c r="B58" s="30"/>
      <c r="C58" s="30"/>
      <c r="D58" s="30"/>
      <c r="E58" s="30"/>
      <c r="F58" s="30"/>
      <c r="G58" s="30"/>
      <c r="H58" s="30"/>
      <c r="I58" s="59" t="str">
        <f t="shared" si="4"/>
        <v/>
      </c>
      <c r="J58" s="59" t="str">
        <f t="shared" si="1"/>
        <v/>
      </c>
      <c r="K58" s="50" t="str">
        <f>IF($B58=0,"",IF(COUNTIF(変換前データ!$2:$2,$B58)+COUNTIF(変換前データ!$A:$A,$B58)&gt;0,"OK","NG"))</f>
        <v/>
      </c>
      <c r="L58" s="59" t="str">
        <f t="shared" si="2"/>
        <v/>
      </c>
      <c r="M58" s="59" t="str">
        <f t="shared" si="3"/>
        <v/>
      </c>
    </row>
    <row r="59" spans="1:13">
      <c r="A59" s="55" t="str">
        <f t="shared" si="0"/>
        <v/>
      </c>
      <c r="B59" s="30"/>
      <c r="C59" s="30"/>
      <c r="D59" s="30"/>
      <c r="E59" s="30"/>
      <c r="F59" s="30"/>
      <c r="G59" s="30"/>
      <c r="H59" s="30"/>
      <c r="I59" s="59" t="str">
        <f t="shared" si="4"/>
        <v/>
      </c>
      <c r="J59" s="59" t="str">
        <f t="shared" si="1"/>
        <v/>
      </c>
      <c r="K59" s="50" t="str">
        <f>IF($B59=0,"",IF(COUNTIF(変換前データ!$2:$2,$B59)+COUNTIF(変換前データ!$A:$A,$B59)&gt;0,"OK","NG"))</f>
        <v/>
      </c>
      <c r="L59" s="59" t="str">
        <f t="shared" si="2"/>
        <v/>
      </c>
      <c r="M59" s="59" t="str">
        <f t="shared" si="3"/>
        <v/>
      </c>
    </row>
    <row r="60" spans="1:13">
      <c r="A60" s="55" t="str">
        <f t="shared" si="0"/>
        <v/>
      </c>
      <c r="B60" s="30"/>
      <c r="C60" s="30"/>
      <c r="D60" s="30"/>
      <c r="E60" s="30"/>
      <c r="F60" s="30"/>
      <c r="G60" s="30"/>
      <c r="H60" s="30"/>
      <c r="I60" s="59" t="str">
        <f t="shared" si="4"/>
        <v/>
      </c>
      <c r="J60" s="59" t="str">
        <f t="shared" si="1"/>
        <v/>
      </c>
      <c r="K60" s="50" t="str">
        <f>IF($B60=0,"",IF(COUNTIF(変換前データ!$2:$2,$B60)+COUNTIF(変換前データ!$A:$A,$B60)&gt;0,"OK","NG"))</f>
        <v/>
      </c>
      <c r="L60" s="59" t="str">
        <f t="shared" si="2"/>
        <v/>
      </c>
      <c r="M60" s="59" t="str">
        <f t="shared" si="3"/>
        <v/>
      </c>
    </row>
    <row r="61" spans="1:13">
      <c r="A61" s="55" t="str">
        <f t="shared" si="0"/>
        <v/>
      </c>
      <c r="B61" s="30"/>
      <c r="C61" s="30"/>
      <c r="D61" s="30"/>
      <c r="E61" s="30"/>
      <c r="F61" s="30"/>
      <c r="G61" s="30"/>
      <c r="H61" s="30"/>
      <c r="I61" s="59" t="str">
        <f t="shared" si="4"/>
        <v/>
      </c>
      <c r="J61" s="59" t="str">
        <f t="shared" si="1"/>
        <v/>
      </c>
      <c r="K61" s="50" t="str">
        <f>IF($B61=0,"",IF(COUNTIF(変換前データ!$2:$2,$B61)+COUNTIF(変換前データ!$A:$A,$B61)&gt;0,"OK","NG"))</f>
        <v/>
      </c>
      <c r="L61" s="59" t="str">
        <f t="shared" si="2"/>
        <v/>
      </c>
      <c r="M61" s="59" t="str">
        <f t="shared" si="3"/>
        <v/>
      </c>
    </row>
    <row r="62" spans="1:13">
      <c r="A62" s="55" t="str">
        <f t="shared" si="0"/>
        <v/>
      </c>
      <c r="B62" s="30"/>
      <c r="C62" s="30"/>
      <c r="D62" s="30"/>
      <c r="E62" s="30"/>
      <c r="F62" s="30"/>
      <c r="G62" s="30"/>
      <c r="H62" s="30"/>
      <c r="I62" s="59" t="str">
        <f t="shared" si="4"/>
        <v/>
      </c>
      <c r="J62" s="59" t="str">
        <f t="shared" si="1"/>
        <v/>
      </c>
      <c r="K62" s="50" t="str">
        <f>IF($B62=0,"",IF(COUNTIF(変換前データ!$2:$2,$B62)+COUNTIF(変換前データ!$A:$A,$B62)&gt;0,"OK","NG"))</f>
        <v/>
      </c>
      <c r="L62" s="59" t="str">
        <f t="shared" si="2"/>
        <v/>
      </c>
      <c r="M62" s="59" t="str">
        <f t="shared" si="3"/>
        <v/>
      </c>
    </row>
    <row r="63" spans="1:13">
      <c r="A63" s="55" t="str">
        <f t="shared" si="0"/>
        <v/>
      </c>
      <c r="B63" s="30"/>
      <c r="C63" s="30"/>
      <c r="D63" s="30"/>
      <c r="E63" s="30"/>
      <c r="F63" s="30"/>
      <c r="G63" s="30"/>
      <c r="H63" s="30"/>
      <c r="I63" s="59" t="str">
        <f t="shared" si="4"/>
        <v/>
      </c>
      <c r="J63" s="59" t="str">
        <f t="shared" si="1"/>
        <v/>
      </c>
      <c r="K63" s="50" t="str">
        <f>IF($B63=0,"",IF(COUNTIF(変換前データ!$2:$2,$B63)+COUNTIF(変換前データ!$A:$A,$B63)&gt;0,"OK","NG"))</f>
        <v/>
      </c>
      <c r="L63" s="59" t="str">
        <f t="shared" si="2"/>
        <v/>
      </c>
      <c r="M63" s="59" t="str">
        <f t="shared" si="3"/>
        <v/>
      </c>
    </row>
    <row r="64" spans="1:13">
      <c r="A64" s="55" t="str">
        <f t="shared" si="0"/>
        <v/>
      </c>
      <c r="B64" s="30"/>
      <c r="C64" s="30"/>
      <c r="D64" s="30"/>
      <c r="E64" s="30"/>
      <c r="F64" s="30"/>
      <c r="G64" s="30"/>
      <c r="H64" s="30"/>
      <c r="I64" s="59" t="str">
        <f t="shared" si="4"/>
        <v/>
      </c>
      <c r="J64" s="59" t="str">
        <f t="shared" si="1"/>
        <v/>
      </c>
      <c r="K64" s="50" t="str">
        <f>IF($B64=0,"",IF(COUNTIF(変換前データ!$2:$2,$B64)+COUNTIF(変換前データ!$A:$A,$B64)&gt;0,"OK","NG"))</f>
        <v/>
      </c>
      <c r="L64" s="59" t="str">
        <f t="shared" si="2"/>
        <v/>
      </c>
      <c r="M64" s="59" t="str">
        <f t="shared" si="3"/>
        <v/>
      </c>
    </row>
    <row r="65" spans="1:13">
      <c r="A65" s="55" t="str">
        <f t="shared" si="0"/>
        <v/>
      </c>
      <c r="B65" s="30"/>
      <c r="C65" s="30"/>
      <c r="D65" s="30"/>
      <c r="E65" s="30"/>
      <c r="F65" s="30"/>
      <c r="G65" s="30"/>
      <c r="H65" s="30"/>
      <c r="I65" s="59" t="str">
        <f t="shared" si="4"/>
        <v/>
      </c>
      <c r="J65" s="59" t="str">
        <f t="shared" si="1"/>
        <v/>
      </c>
      <c r="K65" s="50" t="str">
        <f>IF($B65=0,"",IF(COUNTIF(変換前データ!$2:$2,$B65)+COUNTIF(変換前データ!$A:$A,$B65)&gt;0,"OK","NG"))</f>
        <v/>
      </c>
      <c r="L65" s="59" t="str">
        <f t="shared" si="2"/>
        <v/>
      </c>
      <c r="M65" s="59" t="str">
        <f t="shared" si="3"/>
        <v/>
      </c>
    </row>
    <row r="66" spans="1:13">
      <c r="A66" s="55" t="str">
        <f t="shared" si="0"/>
        <v/>
      </c>
      <c r="B66" s="30"/>
      <c r="C66" s="30"/>
      <c r="D66" s="30"/>
      <c r="E66" s="30"/>
      <c r="F66" s="30"/>
      <c r="G66" s="30"/>
      <c r="H66" s="30"/>
      <c r="I66" s="59" t="str">
        <f t="shared" si="4"/>
        <v/>
      </c>
      <c r="J66" s="59" t="str">
        <f t="shared" si="1"/>
        <v/>
      </c>
      <c r="K66" s="50" t="str">
        <f>IF($B66=0,"",IF(COUNTIF(変換前データ!$2:$2,$B66)+COUNTIF(変換前データ!$A:$A,$B66)&gt;0,"OK","NG"))</f>
        <v/>
      </c>
      <c r="L66" s="59" t="str">
        <f t="shared" si="2"/>
        <v/>
      </c>
      <c r="M66" s="59" t="str">
        <f t="shared" si="3"/>
        <v/>
      </c>
    </row>
    <row r="67" spans="1:13">
      <c r="A67" s="55" t="str">
        <f t="shared" si="0"/>
        <v/>
      </c>
      <c r="B67" s="30"/>
      <c r="C67" s="30"/>
      <c r="D67" s="30"/>
      <c r="E67" s="30"/>
      <c r="F67" s="30"/>
      <c r="G67" s="30"/>
      <c r="H67" s="30"/>
      <c r="I67" s="59" t="str">
        <f t="shared" si="4"/>
        <v/>
      </c>
      <c r="J67" s="59" t="str">
        <f t="shared" si="1"/>
        <v/>
      </c>
      <c r="K67" s="50" t="str">
        <f>IF($B67=0,"",IF(COUNTIF(変換前データ!$2:$2,$B67)+COUNTIF(変換前データ!$A:$A,$B67)&gt;0,"OK","NG"))</f>
        <v/>
      </c>
      <c r="L67" s="59" t="str">
        <f t="shared" si="2"/>
        <v/>
      </c>
      <c r="M67" s="59" t="str">
        <f t="shared" si="3"/>
        <v/>
      </c>
    </row>
    <row r="68" spans="1:13">
      <c r="A68" s="55" t="str">
        <f t="shared" si="0"/>
        <v/>
      </c>
      <c r="B68" s="30"/>
      <c r="C68" s="30"/>
      <c r="D68" s="30"/>
      <c r="E68" s="30"/>
      <c r="F68" s="30"/>
      <c r="G68" s="30"/>
      <c r="H68" s="30"/>
      <c r="I68" s="59" t="str">
        <f t="shared" si="4"/>
        <v/>
      </c>
      <c r="J68" s="59" t="str">
        <f t="shared" si="1"/>
        <v/>
      </c>
      <c r="K68" s="50" t="str">
        <f>IF($B68=0,"",IF(COUNTIF(変換前データ!$2:$2,$B68)+COUNTIF(変換前データ!$A:$A,$B68)&gt;0,"OK","NG"))</f>
        <v/>
      </c>
      <c r="L68" s="59" t="str">
        <f t="shared" si="2"/>
        <v/>
      </c>
      <c r="M68" s="59" t="str">
        <f t="shared" si="3"/>
        <v/>
      </c>
    </row>
    <row r="69" spans="1:13">
      <c r="A69" s="55" t="str">
        <f t="shared" si="0"/>
        <v/>
      </c>
      <c r="B69" s="30"/>
      <c r="C69" s="30"/>
      <c r="D69" s="30"/>
      <c r="E69" s="30"/>
      <c r="F69" s="30"/>
      <c r="G69" s="30"/>
      <c r="H69" s="30"/>
      <c r="I69" s="59" t="str">
        <f t="shared" si="4"/>
        <v/>
      </c>
      <c r="J69" s="59" t="str">
        <f t="shared" si="1"/>
        <v/>
      </c>
      <c r="K69" s="50" t="str">
        <f>IF($B69=0,"",IF(COUNTIF(変換前データ!$2:$2,$B69)+COUNTIF(変換前データ!$A:$A,$B69)&gt;0,"OK","NG"))</f>
        <v/>
      </c>
      <c r="L69" s="59" t="str">
        <f t="shared" si="2"/>
        <v/>
      </c>
      <c r="M69" s="59" t="str">
        <f t="shared" si="3"/>
        <v/>
      </c>
    </row>
    <row r="70" spans="1:13">
      <c r="A70" s="55" t="str">
        <f t="shared" si="0"/>
        <v/>
      </c>
      <c r="B70" s="30"/>
      <c r="C70" s="30"/>
      <c r="D70" s="30"/>
      <c r="E70" s="30"/>
      <c r="F70" s="30"/>
      <c r="G70" s="30"/>
      <c r="H70" s="30"/>
      <c r="I70" s="59" t="str">
        <f t="shared" si="4"/>
        <v/>
      </c>
      <c r="J70" s="59" t="str">
        <f t="shared" si="1"/>
        <v/>
      </c>
      <c r="K70" s="50" t="str">
        <f>IF($B70=0,"",IF(COUNTIF(変換前データ!$2:$2,$B70)+COUNTIF(変換前データ!$A:$A,$B70)&gt;0,"OK","NG"))</f>
        <v/>
      </c>
      <c r="L70" s="59" t="str">
        <f t="shared" si="2"/>
        <v/>
      </c>
      <c r="M70" s="59" t="str">
        <f t="shared" si="3"/>
        <v/>
      </c>
    </row>
    <row r="71" spans="1:13">
      <c r="A71" s="55" t="str">
        <f t="shared" si="0"/>
        <v/>
      </c>
      <c r="B71" s="30"/>
      <c r="C71" s="30"/>
      <c r="D71" s="30"/>
      <c r="E71" s="30"/>
      <c r="F71" s="30"/>
      <c r="G71" s="30"/>
      <c r="H71" s="30"/>
      <c r="I71" s="59" t="str">
        <f t="shared" si="4"/>
        <v/>
      </c>
      <c r="J71" s="59" t="str">
        <f t="shared" si="1"/>
        <v/>
      </c>
      <c r="K71" s="50" t="str">
        <f>IF($B71=0,"",IF(COUNTIF(変換前データ!$2:$2,$B71)+COUNTIF(変換前データ!$A:$A,$B71)&gt;0,"OK","NG"))</f>
        <v/>
      </c>
      <c r="L71" s="59" t="str">
        <f t="shared" si="2"/>
        <v/>
      </c>
      <c r="M71" s="59" t="str">
        <f t="shared" si="3"/>
        <v/>
      </c>
    </row>
    <row r="72" spans="1:13">
      <c r="A72" s="55" t="str">
        <f t="shared" si="0"/>
        <v/>
      </c>
      <c r="B72" s="30"/>
      <c r="C72" s="30"/>
      <c r="D72" s="30"/>
      <c r="E72" s="30"/>
      <c r="F72" s="30"/>
      <c r="G72" s="30"/>
      <c r="H72" s="30"/>
      <c r="I72" s="59" t="str">
        <f t="shared" si="4"/>
        <v/>
      </c>
      <c r="J72" s="59" t="str">
        <f t="shared" si="1"/>
        <v/>
      </c>
      <c r="K72" s="50" t="str">
        <f>IF($B72=0,"",IF(COUNTIF(変換前データ!$2:$2,$B72)+COUNTIF(変換前データ!$A:$A,$B72)&gt;0,"OK","NG"))</f>
        <v/>
      </c>
      <c r="L72" s="59" t="str">
        <f t="shared" si="2"/>
        <v/>
      </c>
      <c r="M72" s="59" t="str">
        <f t="shared" si="3"/>
        <v/>
      </c>
    </row>
    <row r="73" spans="1:13">
      <c r="A73" s="55" t="str">
        <f t="shared" si="0"/>
        <v/>
      </c>
      <c r="B73" s="30"/>
      <c r="C73" s="30"/>
      <c r="D73" s="30"/>
      <c r="E73" s="30"/>
      <c r="F73" s="30"/>
      <c r="G73" s="30"/>
      <c r="H73" s="30"/>
      <c r="I73" s="59" t="str">
        <f t="shared" si="4"/>
        <v/>
      </c>
      <c r="J73" s="59" t="str">
        <f t="shared" si="1"/>
        <v/>
      </c>
      <c r="K73" s="50" t="str">
        <f>IF($B73=0,"",IF(COUNTIF(変換前データ!$2:$2,$B73)+COUNTIF(変換前データ!$A:$A,$B73)&gt;0,"OK","NG"))</f>
        <v/>
      </c>
      <c r="L73" s="59" t="str">
        <f t="shared" si="2"/>
        <v/>
      </c>
      <c r="M73" s="59" t="str">
        <f t="shared" si="3"/>
        <v/>
      </c>
    </row>
    <row r="74" spans="1:13">
      <c r="A74" s="55" t="str">
        <f t="shared" si="0"/>
        <v/>
      </c>
      <c r="B74" s="30"/>
      <c r="C74" s="30"/>
      <c r="D74" s="30"/>
      <c r="E74" s="30"/>
      <c r="F74" s="30"/>
      <c r="G74" s="30"/>
      <c r="H74" s="30"/>
      <c r="I74" s="59" t="str">
        <f t="shared" si="4"/>
        <v/>
      </c>
      <c r="J74" s="59" t="str">
        <f t="shared" si="1"/>
        <v/>
      </c>
      <c r="K74" s="50" t="str">
        <f>IF($B74=0,"",IF(COUNTIF(変換前データ!$2:$2,$B74)+COUNTIF(変換前データ!$A:$A,$B74)&gt;0,"OK","NG"))</f>
        <v/>
      </c>
      <c r="L74" s="59" t="str">
        <f t="shared" si="2"/>
        <v/>
      </c>
      <c r="M74" s="59" t="str">
        <f t="shared" si="3"/>
        <v/>
      </c>
    </row>
  </sheetData>
  <protectedRanges>
    <protectedRange sqref="C4 C9:C10 D14 F14:G14 B28:C74 H15:H25 B14:B27" name="範囲1"/>
    <protectedRange sqref="C26:C27" name="範囲1_1"/>
    <protectedRange sqref="D21:D23 E14 F21:G23 E21:E24 D15:G18 E19" name="範囲1_3"/>
    <protectedRange sqref="N1:O6" name="範囲1_2"/>
  </protectedRanges>
  <phoneticPr fontId="2"/>
  <conditionalFormatting sqref="C4">
    <cfRule type="containsText" dxfId="7" priority="8" operator="containsText" text="使用しない">
      <formula>NOT(ISERROR(SEARCH("使用しない",C4)))</formula>
    </cfRule>
  </conditionalFormatting>
  <conditionalFormatting sqref="C9">
    <cfRule type="containsText" dxfId="6" priority="7" operator="containsText" text="使用しない">
      <formula>NOT(ISERROR(SEARCH("使用しない",C9)))</formula>
    </cfRule>
  </conditionalFormatting>
  <conditionalFormatting sqref="C10">
    <cfRule type="containsText" dxfId="5" priority="6" operator="containsText" text="使用しない">
      <formula>NOT(ISERROR(SEARCH("使用しない",C10)))</formula>
    </cfRule>
  </conditionalFormatting>
  <conditionalFormatting sqref="K14:K74">
    <cfRule type="containsText" dxfId="4" priority="5" operator="containsText" text="NG">
      <formula>NOT(ISERROR(SEARCH("NG",K14)))</formula>
    </cfRule>
  </conditionalFormatting>
  <conditionalFormatting sqref="K54:K74">
    <cfRule type="containsText" dxfId="3" priority="4" operator="containsText" text="NG">
      <formula>NOT(ISERROR(SEARCH("NG",K54)))</formula>
    </cfRule>
  </conditionalFormatting>
  <conditionalFormatting sqref="C14 C21:C74">
    <cfRule type="containsText" dxfId="2" priority="3" operator="containsText" text="振替">
      <formula>NOT(ISERROR(SEARCH("振替",C14)))</formula>
    </cfRule>
  </conditionalFormatting>
  <conditionalFormatting sqref="C15:C18">
    <cfRule type="containsText" dxfId="1" priority="2" operator="containsText" text="振替">
      <formula>NOT(ISERROR(SEARCH("振替",C15)))</formula>
    </cfRule>
  </conditionalFormatting>
  <conditionalFormatting sqref="C19:C20">
    <cfRule type="containsText" dxfId="0" priority="1" operator="containsText" text="振替">
      <formula>NOT(ISERROR(SEARCH("振替",C19)))</formula>
    </cfRule>
  </conditionalFormatting>
  <dataValidations count="3">
    <dataValidation type="list" allowBlank="1" showInputMessage="1" showErrorMessage="1" sqref="C4" xr:uid="{00000000-0002-0000-0500-000000000000}">
      <formula1>"使用しない,使用する"</formula1>
    </dataValidation>
    <dataValidation type="list" allowBlank="1" showInputMessage="1" showErrorMessage="1" sqref="C9" xr:uid="{00000000-0002-0000-0500-000001000000}">
      <formula1>"取引先,品目,部門,メモタグ"</formula1>
    </dataValidation>
    <dataValidation type="list" allowBlank="1" showInputMessage="1" showErrorMessage="1" sqref="C14:C74" xr:uid="{00000000-0002-0000-0500-000002000000}">
      <formula1>"決済内訳・収入,決済内訳・支出,収入取引,支出取引,振替・収入勘定,振替・支出勘定"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D47"/>
  <sheetViews>
    <sheetView zoomScaleNormal="100" workbookViewId="0"/>
  </sheetViews>
  <sheetFormatPr defaultRowHeight="12.75"/>
  <cols>
    <col min="1" max="1" width="7.53125" customWidth="1"/>
    <col min="2" max="2" width="14.86328125" customWidth="1"/>
    <col min="3" max="3" width="72.265625" customWidth="1"/>
    <col min="4" max="4" width="33.796875" customWidth="1"/>
  </cols>
  <sheetData>
    <row r="1" spans="1:4" ht="16.5" customHeight="1">
      <c r="A1" s="7" t="s">
        <v>69</v>
      </c>
      <c r="B1" s="7"/>
    </row>
    <row r="2" spans="1:4" ht="16.5" customHeight="1">
      <c r="A2" s="7" t="s">
        <v>88</v>
      </c>
      <c r="B2" s="7"/>
    </row>
    <row r="3" spans="1:4" ht="16.5" customHeight="1">
      <c r="A3" s="7" t="s">
        <v>126</v>
      </c>
      <c r="B3" s="7"/>
    </row>
    <row r="4" spans="1:4" ht="16.5" customHeight="1">
      <c r="A4" s="7" t="s">
        <v>89</v>
      </c>
      <c r="B4" s="7"/>
    </row>
    <row r="5" spans="1:4" ht="16.5" customHeight="1">
      <c r="D5" s="17"/>
    </row>
    <row r="6" spans="1:4" ht="16.5" customHeight="1">
      <c r="A6" s="7" t="s">
        <v>148</v>
      </c>
      <c r="B6" s="7"/>
    </row>
    <row r="7" spans="1:4" ht="16.5" customHeight="1">
      <c r="A7" s="7" t="s">
        <v>156</v>
      </c>
      <c r="B7" s="7"/>
    </row>
    <row r="8" spans="1:4" ht="16.5" customHeight="1">
      <c r="A8" s="7" t="s">
        <v>150</v>
      </c>
      <c r="B8" s="7"/>
    </row>
    <row r="9" spans="1:4" ht="16.5" customHeight="1">
      <c r="A9" s="7" t="s">
        <v>86</v>
      </c>
      <c r="B9" s="7"/>
    </row>
    <row r="10" spans="1:4" ht="16.5" customHeight="1">
      <c r="A10" s="7" t="s">
        <v>90</v>
      </c>
      <c r="B10" s="7"/>
    </row>
    <row r="11" spans="1:4" ht="16.5" customHeight="1">
      <c r="A11" s="7"/>
      <c r="B11" s="7"/>
    </row>
    <row r="12" spans="1:4" ht="16.5" customHeight="1">
      <c r="A12" s="7"/>
      <c r="B12" s="7"/>
    </row>
    <row r="13" spans="1:4" ht="16.5" customHeight="1">
      <c r="A13" s="7"/>
      <c r="B13" s="7"/>
    </row>
    <row r="14" spans="1:4" ht="16.5" customHeight="1">
      <c r="A14" s="7"/>
      <c r="B14" s="7"/>
    </row>
    <row r="15" spans="1:4" ht="16.5" customHeight="1">
      <c r="A15" s="7"/>
      <c r="B15" s="7"/>
    </row>
    <row r="16" spans="1:4" ht="16.5" customHeight="1">
      <c r="A16" s="7"/>
      <c r="B16" s="7"/>
    </row>
    <row r="17" spans="1:3" ht="16.5" customHeight="1">
      <c r="A17" s="7"/>
      <c r="B17" s="7"/>
    </row>
    <row r="18" spans="1:3" ht="16.5" customHeight="1">
      <c r="A18" s="7"/>
      <c r="B18" s="7"/>
    </row>
    <row r="19" spans="1:3" ht="16.5" customHeight="1">
      <c r="A19" s="7"/>
      <c r="B19" s="7"/>
    </row>
    <row r="20" spans="1:3" ht="16.5" customHeight="1">
      <c r="A20" s="7"/>
      <c r="B20" s="7"/>
    </row>
    <row r="21" spans="1:3" ht="16.5" customHeight="1">
      <c r="A21" s="7"/>
      <c r="B21" s="7"/>
    </row>
    <row r="22" spans="1:3" ht="16.5" customHeight="1">
      <c r="A22" s="7"/>
      <c r="B22" s="7"/>
    </row>
    <row r="23" spans="1:3" ht="16.5" customHeight="1">
      <c r="A23" s="7"/>
      <c r="B23" s="7"/>
    </row>
    <row r="24" spans="1:3" ht="16.5" customHeight="1">
      <c r="A24" s="7" t="s">
        <v>149</v>
      </c>
      <c r="B24" s="7"/>
    </row>
    <row r="25" spans="1:3" ht="16.5" customHeight="1">
      <c r="A25" s="7"/>
      <c r="B25" s="7"/>
    </row>
    <row r="26" spans="1:3" ht="16.5" customHeight="1">
      <c r="A26" s="7" t="s">
        <v>87</v>
      </c>
      <c r="B26" s="7"/>
    </row>
    <row r="27" spans="1:3" ht="19.899999999999999" customHeight="1">
      <c r="A27" s="51" t="s">
        <v>50</v>
      </c>
      <c r="B27" s="51"/>
      <c r="C27" s="29" t="s">
        <v>85</v>
      </c>
    </row>
    <row r="28" spans="1:3" ht="42.4" customHeight="1">
      <c r="A28" s="61" t="s">
        <v>93</v>
      </c>
      <c r="B28" s="34" t="s">
        <v>116</v>
      </c>
      <c r="C28" s="35" t="s">
        <v>125</v>
      </c>
    </row>
    <row r="29" spans="1:3" ht="42.4" customHeight="1">
      <c r="A29" s="62"/>
      <c r="B29" s="34" t="s">
        <v>120</v>
      </c>
      <c r="C29" s="35" t="s">
        <v>127</v>
      </c>
    </row>
    <row r="30" spans="1:3" ht="42.4" customHeight="1">
      <c r="A30" s="61" t="s">
        <v>119</v>
      </c>
      <c r="B30" s="34" t="s">
        <v>117</v>
      </c>
      <c r="C30" s="35" t="s">
        <v>91</v>
      </c>
    </row>
    <row r="31" spans="1:3" ht="42.4" customHeight="1">
      <c r="A31" s="62"/>
      <c r="B31" s="34" t="s">
        <v>118</v>
      </c>
      <c r="C31" s="35" t="s">
        <v>92</v>
      </c>
    </row>
    <row r="32" spans="1:3" ht="42.4" customHeight="1">
      <c r="A32" s="61" t="s">
        <v>103</v>
      </c>
      <c r="B32" s="34" t="s">
        <v>121</v>
      </c>
      <c r="C32" s="35" t="s">
        <v>123</v>
      </c>
    </row>
    <row r="33" spans="1:3" ht="42.4" customHeight="1">
      <c r="A33" s="62"/>
      <c r="B33" s="34" t="s">
        <v>122</v>
      </c>
      <c r="C33" s="35" t="s">
        <v>124</v>
      </c>
    </row>
    <row r="34" spans="1:3" ht="16.5" customHeight="1"/>
    <row r="35" spans="1:3" ht="16.5" customHeight="1"/>
    <row r="36" spans="1:3" ht="16.5" customHeight="1"/>
    <row r="37" spans="1:3" ht="16.5" customHeight="1"/>
    <row r="38" spans="1:3" ht="16.5" customHeight="1"/>
    <row r="39" spans="1:3" ht="16.5" customHeight="1"/>
    <row r="40" spans="1:3" ht="16.5" customHeight="1"/>
    <row r="41" spans="1:3" ht="16.5" customHeight="1"/>
    <row r="42" spans="1:3" ht="16.5" customHeight="1"/>
    <row r="43" spans="1:3" ht="16.5" customHeight="1"/>
    <row r="44" spans="1:3" ht="12.85" customHeight="1"/>
    <row r="45" spans="1:3" ht="12.85" customHeight="1"/>
    <row r="46" spans="1:3" ht="12.85" customHeight="1"/>
    <row r="47" spans="1:3" ht="12.85" customHeight="1"/>
  </sheetData>
  <protectedRanges>
    <protectedRange sqref="A28 A30:A32 B28:C33" name="範囲1"/>
  </protectedRanges>
  <mergeCells count="3">
    <mergeCell ref="A28:A29"/>
    <mergeCell ref="A32:A33"/>
    <mergeCell ref="A30:A3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変換後データ</vt:lpstr>
      <vt:lpstr>仕訳データ</vt:lpstr>
      <vt:lpstr>変換前データ</vt:lpstr>
      <vt:lpstr>変換設定</vt:lpstr>
      <vt:lpstr>使い方</vt:lpstr>
      <vt:lpstr>詳細設定</vt:lpstr>
      <vt:lpstr>詳細設定の使い方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Katsuki Nakayama</cp:lastModifiedBy>
  <dcterms:created xsi:type="dcterms:W3CDTF">2016-11-17T07:45:19Z</dcterms:created>
  <dcterms:modified xsi:type="dcterms:W3CDTF">2019-01-16T08:42:00Z</dcterms:modified>
</cp:coreProperties>
</file>